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7680" activeTab="0"/>
  </bookViews>
  <sheets>
    <sheet name="Revised" sheetId="1" r:id="rId1"/>
  </sheets>
  <externalReferences>
    <externalReference r:id="rId4"/>
    <externalReference r:id="rId5"/>
    <externalReference r:id="rId6"/>
  </externalReferences>
  <definedNames>
    <definedName name="\a">#N/A</definedName>
    <definedName name="\c">#N/A</definedName>
    <definedName name="\M">#REF!</definedName>
    <definedName name="\N">#REF!</definedName>
    <definedName name="\s">#N/A</definedName>
    <definedName name="\x">#N/A</definedName>
    <definedName name="\z">#N/A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Y00_2yr">#REF!</definedName>
    <definedName name="FY00_4yr">#REF!</definedName>
    <definedName name="FY00GR">#REF!</definedName>
    <definedName name="GRAPEVINE">#REF!</definedName>
    <definedName name="HTML_CodePage" hidden="1">1252</definedName>
    <definedName name="HTML_Control" localSheetId="0" hidden="1">{"'Base'!$A$2:$M$53"}</definedName>
    <definedName name="HTML_Control" hidden="1">{"'Base'!$A$2:$M$53"}</definedName>
    <definedName name="HTML_Description" hidden="1">""</definedName>
    <definedName name="HTML_Email" hidden="1">""</definedName>
    <definedName name="HTML_Header" hidden="1">"ADHE GENERAL REVENUE DISTRIBUTION ESTIMATE FY 2001-02 (GIF Levelized)"</definedName>
    <definedName name="HTML_LastUpdate" hidden="1">"4/12/2001"</definedName>
    <definedName name="HTML_LineAfter" hidden="1">FALSE</definedName>
    <definedName name="HTML_LineBefore" hidden="1">FALSE</definedName>
    <definedName name="HTML_Name" hidden="1">"ADHE"</definedName>
    <definedName name="HTML_OBDlg2" hidden="1">TRUE</definedName>
    <definedName name="HTML_OBDlg4" hidden="1">TRUE</definedName>
    <definedName name="HTML_OS" hidden="1">0</definedName>
    <definedName name="HTML_PathFile" hidden="1">"G:\GENREV\GR02.htm"</definedName>
    <definedName name="HTML_Title" hidden="1">"GR02l"</definedName>
    <definedName name="MISC">#REF!</definedName>
    <definedName name="NEWYEAR" localSheetId="0">'[3]NODAKOTA'!#REF!</definedName>
    <definedName name="NEWYEAR">'[1]NODAKOTA'!#REF!</definedName>
    <definedName name="NOTES">#REF!</definedName>
    <definedName name="_xlnm.Print_Area" localSheetId="0">'Revised'!$A$1:$G$29</definedName>
    <definedName name="Print_Area_MI">#REF!</definedName>
    <definedName name="PrintArea_TotalDist">#REF!</definedName>
    <definedName name="RSA_DB">#REF!</definedName>
    <definedName name="Title">'Revised'!$A$1</definedName>
    <definedName name="UA_OLD">#REF!</definedName>
    <definedName name="WWW_Range">#REF!</definedName>
  </definedNames>
  <calcPr fullCalcOnLoad="1"/>
</workbook>
</file>

<file path=xl/sharedStrings.xml><?xml version="1.0" encoding="utf-8"?>
<sst xmlns="http://schemas.openxmlformats.org/spreadsheetml/2006/main" count="25" uniqueCount="25">
  <si>
    <t>2007-08 Initial</t>
  </si>
  <si>
    <t>2007-08 Revised</t>
  </si>
  <si>
    <t>New Fiscal Year 2008-09</t>
  </si>
  <si>
    <t>University of Washington-Seattle</t>
  </si>
  <si>
    <t xml:space="preserve">  Tacoma branch</t>
  </si>
  <si>
    <t xml:space="preserve">  Bothell branch</t>
  </si>
  <si>
    <t>Subtotal, University of Washington</t>
  </si>
  <si>
    <t>Washington  State Univ - Main campus</t>
  </si>
  <si>
    <t xml:space="preserve">  Vancouver branch</t>
  </si>
  <si>
    <t xml:space="preserve">  Tri-Cities branch</t>
  </si>
  <si>
    <t xml:space="preserve">  Spokane (now part of main campus)</t>
  </si>
  <si>
    <t>Subtotal, Washington State Univ</t>
  </si>
  <si>
    <t>Western Washington University</t>
  </si>
  <si>
    <t>Eastern Washington University</t>
  </si>
  <si>
    <t>Central Washington University</t>
  </si>
  <si>
    <t>The Evergreen State College</t>
  </si>
  <si>
    <t xml:space="preserve"> </t>
  </si>
  <si>
    <t>Community &amp; Technical Colleges</t>
  </si>
  <si>
    <t>SIRTI</t>
  </si>
  <si>
    <t xml:space="preserve">Higher Education Coordinating Board </t>
  </si>
  <si>
    <t xml:space="preserve">  Financial aid </t>
  </si>
  <si>
    <t>Subtotal, Higher Ed Coord Bd</t>
  </si>
  <si>
    <t>Total</t>
  </si>
  <si>
    <t>(with main campus)</t>
  </si>
  <si>
    <t>Institutions of Washington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</si>
</sst>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 \ \ "/>
    <numFmt numFmtId="165" formatCode="#,##0\ \ \ \ "/>
    <numFmt numFmtId="166" formatCode="#,##0\ \ \ "/>
    <numFmt numFmtId="167" formatCode="&quot;$&quot;#,##0\ \ \ "/>
    <numFmt numFmtId="168" formatCode="\ #,##0_);\(#,##0\)"/>
    <numFmt numFmtId="169" formatCode="#,##0.00\ \ ;\ \-#,##0.00\ \ "/>
    <numFmt numFmtId="170" formatCode="&quot;$&quot;#,##0"/>
    <numFmt numFmtId="171" formatCode="0.00\ \ "/>
    <numFmt numFmtId="172" formatCode="&quot;$&quot;#,##0\ "/>
    <numFmt numFmtId="173" formatCode="#,##0\ "/>
    <numFmt numFmtId="174" formatCode="&quot;$&quot;#,##0\ \ "/>
    <numFmt numFmtId="175" formatCode="#,##0.00\ \ \ "/>
    <numFmt numFmtId="176" formatCode="#,##0\ \ "/>
    <numFmt numFmtId="177" formatCode="#,##0.00\ \ "/>
    <numFmt numFmtId="178" formatCode="0.0%"/>
    <numFmt numFmtId="179" formatCode=";;;"/>
    <numFmt numFmtId="180" formatCode="#,##0.0_);\(#,##0.0\)"/>
    <numFmt numFmtId="181" formatCode="#,##0.000_);\(#,##0.000\)"/>
    <numFmt numFmtId="182" formatCode="_(* #,##0_);_(* \(#,##0\);_(* &quot;-&quot;??_);_(@_)"/>
    <numFmt numFmtId="183" formatCode="#,##0.0"/>
    <numFmt numFmtId="184" formatCode="0.000"/>
    <numFmt numFmtId="185" formatCode="#,##0.0000_);\(#,##0.0000\)"/>
    <numFmt numFmtId="186" formatCode="#,##0.00000_);\(#,##0.00000\)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 #,##0_);"/>
    <numFmt numFmtId="192" formatCode="&quot;$&quot;#,##0.0,,;\(&quot;$&quot;#,##0.0,,\)"/>
    <numFmt numFmtId="193" formatCode="#,##0,;\(&quot;$&quot;#,##0.0,,\)"/>
    <numFmt numFmtId="194" formatCode="0.000%"/>
    <numFmt numFmtId="195" formatCode="General_)"/>
    <numFmt numFmtId="196" formatCode="#,##0.000_);[Red]\(#,##0.000\)"/>
    <numFmt numFmtId="197" formatCode="#,##0.0000_);[Red]\(#,##0.0000\)"/>
    <numFmt numFmtId="198" formatCode="#,##0.0_);[Red]\(#,##0.0\)"/>
    <numFmt numFmtId="199" formatCode="_(* #,##0.0_);_(* \(#,##0.0\);_(* &quot;-&quot;?_);_(@_)"/>
    <numFmt numFmtId="200" formatCode="0.0"/>
    <numFmt numFmtId="201" formatCode="_(&quot;$&quot;* #,##0.0_);_(&quot;$&quot;* \(#,##0.0\);_(&quot;$&quot;* &quot;-&quot;?_);_(@_)"/>
    <numFmt numFmtId="202" formatCode="mm/dd/yy_)"/>
    <numFmt numFmtId="203" formatCode="hh:mm\ AM/PM_)"/>
    <numFmt numFmtId="204" formatCode="m/d/yy\ h:mm\ AM/PM"/>
    <numFmt numFmtId="205" formatCode="0_)"/>
    <numFmt numFmtId="206" formatCode="0.0_)"/>
    <numFmt numFmtId="207" formatCode="0.0000%"/>
    <numFmt numFmtId="208" formatCode="_(* #,##0.000_);_(* \(#,##0.000\);_(* &quot;-&quot;??_);_(@_)"/>
    <numFmt numFmtId="209" formatCode="_(* #,##0.0000_);_(* \(#,##0.0000\);_(* &quot;-&quot;??_);_(@_)"/>
    <numFmt numFmtId="210" formatCode="mm/dd/yy"/>
    <numFmt numFmtId="211" formatCode="0.00000%"/>
    <numFmt numFmtId="212" formatCode="_(* #,##0.00000_);_(* \(#,##0.00000\);_(* &quot;-&quot;???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#,##0.000"/>
    <numFmt numFmtId="216" formatCode="[$€-2]\ #,##0.00_);[Red]\([$€-2]\ #,##0.00\)"/>
  </numFmts>
  <fonts count="40">
    <font>
      <sz val="10"/>
      <name val="Times New Roman"/>
      <family val="0"/>
    </font>
    <font>
      <sz val="10"/>
      <name val="Arial"/>
      <family val="2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Courier"/>
      <family val="3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37" fontId="4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7" fontId="4" fillId="0" borderId="0" xfId="60">
      <alignment/>
      <protection/>
    </xf>
    <xf numFmtId="37" fontId="5" fillId="0" borderId="0" xfId="60" applyFont="1" applyFill="1" applyBorder="1" applyAlignment="1" applyProtection="1">
      <alignment horizontal="left"/>
      <protection/>
    </xf>
    <xf numFmtId="37" fontId="5" fillId="0" borderId="0" xfId="60" applyFont="1" applyFill="1" applyBorder="1" applyAlignment="1">
      <alignment horizontal="center" wrapText="1"/>
      <protection/>
    </xf>
    <xf numFmtId="37" fontId="4" fillId="0" borderId="0" xfId="60" applyFill="1">
      <alignment/>
      <protection/>
    </xf>
    <xf numFmtId="37" fontId="4" fillId="0" borderId="0" xfId="60" applyBorder="1">
      <alignment/>
      <protection/>
    </xf>
    <xf numFmtId="37" fontId="4" fillId="0" borderId="0" xfId="60" applyFill="1" applyBorder="1">
      <alignment/>
      <protection/>
    </xf>
    <xf numFmtId="37" fontId="4" fillId="0" borderId="0" xfId="60" applyFont="1" applyBorder="1">
      <alignment/>
      <protection/>
    </xf>
    <xf numFmtId="0" fontId="0" fillId="0" borderId="0" xfId="61" applyFont="1" applyFill="1" applyBorder="1" applyAlignment="1" applyProtection="1">
      <alignment horizontal="left"/>
      <protection/>
    </xf>
    <xf numFmtId="3" fontId="0" fillId="0" borderId="0" xfId="42" applyNumberFormat="1" applyFont="1" applyFill="1" applyBorder="1" applyAlignment="1">
      <alignment/>
    </xf>
    <xf numFmtId="37" fontId="0" fillId="0" borderId="0" xfId="0" applyNumberFormat="1" applyFont="1" applyBorder="1" applyAlignment="1">
      <alignment/>
    </xf>
    <xf numFmtId="0" fontId="5" fillId="0" borderId="0" xfId="61" applyFont="1" applyFill="1" applyBorder="1" applyAlignment="1" applyProtection="1">
      <alignment horizontal="left"/>
      <protection/>
    </xf>
    <xf numFmtId="3" fontId="5" fillId="0" borderId="0" xfId="42" applyNumberFormat="1" applyFont="1" applyFill="1" applyBorder="1" applyAlignment="1">
      <alignment/>
    </xf>
    <xf numFmtId="37" fontId="5" fillId="0" borderId="0" xfId="0" applyNumberFormat="1" applyFont="1" applyBorder="1" applyAlignment="1">
      <alignment/>
    </xf>
    <xf numFmtId="0" fontId="5" fillId="0" borderId="0" xfId="61" applyFont="1" applyFill="1" applyBorder="1" applyAlignment="1">
      <alignment horizontal="left"/>
      <protection/>
    </xf>
    <xf numFmtId="0" fontId="0" fillId="0" borderId="0" xfId="0" applyFont="1" applyBorder="1" applyAlignment="1">
      <alignment/>
    </xf>
    <xf numFmtId="37" fontId="0" fillId="0" borderId="0" xfId="42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37" fontId="5" fillId="0" borderId="0" xfId="42" applyNumberFormat="1" applyFont="1" applyFill="1" applyBorder="1" applyAlignment="1">
      <alignment/>
    </xf>
    <xf numFmtId="3" fontId="5" fillId="0" borderId="0" xfId="42" applyNumberFormat="1" applyFont="1" applyFill="1" applyBorder="1" applyAlignment="1" applyProtection="1">
      <alignment/>
      <protection/>
    </xf>
    <xf numFmtId="9" fontId="4" fillId="0" borderId="0" xfId="64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alaska" xfId="60"/>
    <cellStyle name="Normal_washington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peng\Grapevine%20Data\Grapevine%2098\NODAKO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Documents%20and%20Settings\grapevine\Desktop\Grapevine\FY03\FY%2003%20Requests\FY02\Chronicle\Michigan%20-%20Chronicle%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eng\Grapevine%20Data\Grapevine%2098\NODAK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hig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M15" sqref="M15"/>
    </sheetView>
  </sheetViews>
  <sheetFormatPr defaultColWidth="9.33203125" defaultRowHeight="12.75"/>
  <cols>
    <col min="1" max="1" width="34" style="1" customWidth="1"/>
    <col min="2" max="2" width="20.16015625" style="1" customWidth="1"/>
    <col min="3" max="3" width="18.33203125" style="1" customWidth="1"/>
    <col min="4" max="4" width="16.83203125" style="1" customWidth="1"/>
    <col min="5" max="5" width="2.66015625" style="1" customWidth="1"/>
    <col min="6" max="6" width="7.33203125" style="1" customWidth="1"/>
    <col min="7" max="16384" width="9.33203125" style="1" customWidth="1"/>
  </cols>
  <sheetData>
    <row r="1" spans="1:4" ht="25.5">
      <c r="A1" s="2" t="s">
        <v>24</v>
      </c>
      <c r="B1" s="3" t="s">
        <v>0</v>
      </c>
      <c r="C1" s="3" t="s">
        <v>1</v>
      </c>
      <c r="D1" s="3" t="s">
        <v>2</v>
      </c>
    </row>
    <row r="2" spans="1:6" ht="12">
      <c r="A2" s="7"/>
      <c r="B2" s="7"/>
      <c r="C2" s="7"/>
      <c r="D2" s="7"/>
      <c r="E2" s="5"/>
      <c r="F2" s="5"/>
    </row>
    <row r="3" spans="1:6" ht="12.75">
      <c r="A3" s="8" t="s">
        <v>3</v>
      </c>
      <c r="B3" s="9">
        <v>351769</v>
      </c>
      <c r="C3" s="9">
        <v>351769</v>
      </c>
      <c r="D3" s="10">
        <v>356898</v>
      </c>
      <c r="E3" s="5"/>
      <c r="F3" s="5"/>
    </row>
    <row r="4" spans="1:6" ht="12.75">
      <c r="A4" s="8" t="s">
        <v>4</v>
      </c>
      <c r="B4" s="9">
        <v>16785</v>
      </c>
      <c r="C4" s="9">
        <v>16785</v>
      </c>
      <c r="D4" s="10">
        <v>25170</v>
      </c>
      <c r="E4" s="5"/>
      <c r="F4" s="5"/>
    </row>
    <row r="5" spans="1:6" ht="12.75">
      <c r="A5" s="8" t="s">
        <v>5</v>
      </c>
      <c r="B5" s="9">
        <v>22260</v>
      </c>
      <c r="C5" s="9">
        <v>22260</v>
      </c>
      <c r="D5" s="10">
        <v>19639</v>
      </c>
      <c r="E5" s="5"/>
      <c r="F5" s="5"/>
    </row>
    <row r="6" spans="1:6" ht="12.75">
      <c r="A6" s="11" t="s">
        <v>6</v>
      </c>
      <c r="B6" s="12">
        <f>+B5+B4+B3</f>
        <v>390814</v>
      </c>
      <c r="C6" s="12">
        <f>+C5+C4+C3</f>
        <v>390814</v>
      </c>
      <c r="D6" s="13">
        <f>SUM(D3:D5)</f>
        <v>401707</v>
      </c>
      <c r="E6" s="5"/>
      <c r="F6" s="5"/>
    </row>
    <row r="7" spans="1:6" ht="12.75">
      <c r="A7" s="14"/>
      <c r="B7" s="15"/>
      <c r="C7" s="10"/>
      <c r="D7" s="10"/>
      <c r="E7" s="5"/>
      <c r="F7" s="5"/>
    </row>
    <row r="8" spans="1:6" ht="12.75">
      <c r="A8" s="8" t="s">
        <v>7</v>
      </c>
      <c r="B8" s="9">
        <v>209953</v>
      </c>
      <c r="C8" s="10">
        <v>224136</v>
      </c>
      <c r="D8" s="16">
        <v>232687</v>
      </c>
      <c r="E8" s="5"/>
      <c r="F8" s="5"/>
    </row>
    <row r="9" spans="1:6" ht="12.75">
      <c r="A9" s="8" t="s">
        <v>8</v>
      </c>
      <c r="B9" s="9">
        <v>18225</v>
      </c>
      <c r="C9" s="10">
        <v>18315</v>
      </c>
      <c r="D9" s="16">
        <v>20816</v>
      </c>
      <c r="E9" s="5"/>
      <c r="F9" s="5"/>
    </row>
    <row r="10" spans="1:6" ht="12.75">
      <c r="A10" s="8" t="s">
        <v>9</v>
      </c>
      <c r="B10" s="9">
        <v>8523</v>
      </c>
      <c r="C10" s="10">
        <v>8523</v>
      </c>
      <c r="D10" s="16">
        <v>9009</v>
      </c>
      <c r="E10" s="5"/>
      <c r="F10" s="5"/>
    </row>
    <row r="11" spans="1:6" ht="12.75">
      <c r="A11" s="8" t="s">
        <v>10</v>
      </c>
      <c r="B11" s="17" t="s">
        <v>23</v>
      </c>
      <c r="C11" s="10"/>
      <c r="D11" s="16"/>
      <c r="E11" s="5"/>
      <c r="F11" s="5"/>
    </row>
    <row r="12" spans="1:6" ht="12.75">
      <c r="A12" s="11" t="s">
        <v>11</v>
      </c>
      <c r="B12" s="12">
        <f>SUM(B8:B11)</f>
        <v>236701</v>
      </c>
      <c r="C12" s="18">
        <f>SUM(C8:C11)</f>
        <v>250974</v>
      </c>
      <c r="D12" s="18">
        <f>SUM(D8:D11)</f>
        <v>262512</v>
      </c>
      <c r="E12" s="5"/>
      <c r="F12" s="5"/>
    </row>
    <row r="13" spans="1:6" ht="12.75">
      <c r="A13" s="14"/>
      <c r="B13" s="15"/>
      <c r="C13" s="10"/>
      <c r="D13" s="10"/>
      <c r="E13" s="5"/>
      <c r="F13" s="5"/>
    </row>
    <row r="14" spans="1:6" ht="12.75">
      <c r="A14" s="8" t="s">
        <v>12</v>
      </c>
      <c r="B14" s="9">
        <f>66716+5110+1807+0</f>
        <v>73633</v>
      </c>
      <c r="C14" s="10">
        <v>71884</v>
      </c>
      <c r="D14" s="10">
        <v>74508</v>
      </c>
      <c r="E14" s="5"/>
      <c r="F14" s="5"/>
    </row>
    <row r="15" spans="1:6" ht="12.75">
      <c r="A15" s="8" t="s">
        <v>13</v>
      </c>
      <c r="B15" s="9">
        <f>48907+6707+1108+2379</f>
        <v>59101</v>
      </c>
      <c r="C15" s="10">
        <v>57997</v>
      </c>
      <c r="D15" s="10">
        <v>59304</v>
      </c>
      <c r="E15" s="5"/>
      <c r="F15" s="5"/>
    </row>
    <row r="16" spans="1:6" ht="12.75">
      <c r="A16" s="8" t="s">
        <v>14</v>
      </c>
      <c r="B16" s="9">
        <f>47326+6681+1211+2165</f>
        <v>57383</v>
      </c>
      <c r="C16" s="10">
        <v>56807</v>
      </c>
      <c r="D16" s="10">
        <v>59601</v>
      </c>
      <c r="E16" s="5"/>
      <c r="F16" s="5"/>
    </row>
    <row r="17" spans="1:6" ht="12.75">
      <c r="A17" s="8" t="s">
        <v>15</v>
      </c>
      <c r="B17" s="9">
        <f>29744+2033+380+0</f>
        <v>32157</v>
      </c>
      <c r="C17" s="10">
        <v>31780</v>
      </c>
      <c r="D17" s="10">
        <v>31993</v>
      </c>
      <c r="E17" s="5"/>
      <c r="F17" s="5"/>
    </row>
    <row r="18" spans="1:6" ht="12.75">
      <c r="A18" s="14" t="s">
        <v>16</v>
      </c>
      <c r="B18" s="9"/>
      <c r="C18" s="10"/>
      <c r="D18" s="10"/>
      <c r="E18" s="5"/>
      <c r="F18" s="5"/>
    </row>
    <row r="19" spans="1:6" ht="12.75">
      <c r="A19" s="8" t="s">
        <v>17</v>
      </c>
      <c r="B19" s="9">
        <f>638521+57885+11401+0</f>
        <v>707807</v>
      </c>
      <c r="C19" s="10">
        <v>677890</v>
      </c>
      <c r="D19" s="10">
        <v>739034</v>
      </c>
      <c r="E19" s="5"/>
      <c r="F19" s="5"/>
    </row>
    <row r="20" spans="1:6" ht="12.75">
      <c r="A20" s="14"/>
      <c r="B20" s="9"/>
      <c r="C20" s="10"/>
      <c r="D20" s="10"/>
      <c r="E20" s="5"/>
      <c r="F20" s="5"/>
    </row>
    <row r="21" spans="1:6" ht="12.75">
      <c r="A21" s="8" t="s">
        <v>18</v>
      </c>
      <c r="B21" s="9">
        <f>1718+0</f>
        <v>1718</v>
      </c>
      <c r="C21" s="10">
        <v>1718</v>
      </c>
      <c r="D21" s="10">
        <v>1745</v>
      </c>
      <c r="E21" s="5"/>
      <c r="F21" s="5"/>
    </row>
    <row r="22" spans="1:6" ht="12.75">
      <c r="A22" s="14"/>
      <c r="B22" s="9"/>
      <c r="C22" s="10"/>
      <c r="D22" s="10"/>
      <c r="E22" s="5"/>
      <c r="F22" s="5"/>
    </row>
    <row r="23" spans="1:6" ht="12.75">
      <c r="A23" s="8" t="s">
        <v>19</v>
      </c>
      <c r="B23" s="9">
        <v>6922</v>
      </c>
      <c r="C23" s="10">
        <v>7008</v>
      </c>
      <c r="D23" s="10">
        <v>7187</v>
      </c>
      <c r="E23" s="5"/>
      <c r="F23" s="5"/>
    </row>
    <row r="24" spans="1:6" ht="12.75">
      <c r="A24" s="8" t="s">
        <v>20</v>
      </c>
      <c r="B24" s="9">
        <v>220888</v>
      </c>
      <c r="C24" s="10">
        <v>220888</v>
      </c>
      <c r="D24" s="10">
        <v>239084</v>
      </c>
      <c r="E24" s="5"/>
      <c r="F24" s="5"/>
    </row>
    <row r="25" spans="1:6" ht="12.75">
      <c r="A25" s="11" t="s">
        <v>21</v>
      </c>
      <c r="B25" s="12">
        <f>+B24+B23</f>
        <v>227810</v>
      </c>
      <c r="C25" s="13">
        <f>SUM(C23:C24)</f>
        <v>227896</v>
      </c>
      <c r="D25" s="13">
        <f>SUM(D23:D24)</f>
        <v>246271</v>
      </c>
      <c r="E25" s="5"/>
      <c r="F25" s="5"/>
    </row>
    <row r="26" spans="1:6" ht="12.75">
      <c r="A26" s="11"/>
      <c r="B26" s="15"/>
      <c r="C26" s="15"/>
      <c r="D26" s="15"/>
      <c r="E26" s="5"/>
      <c r="F26" s="5"/>
    </row>
    <row r="27" spans="1:6" s="4" customFormat="1" ht="12.75">
      <c r="A27" s="11" t="s">
        <v>22</v>
      </c>
      <c r="B27" s="19">
        <f>B6+B12+B25+SUM(B14:B21)</f>
        <v>1787124</v>
      </c>
      <c r="C27" s="19">
        <f>C6+C12+C25+SUM(C14:C21)</f>
        <v>1767760</v>
      </c>
      <c r="D27" s="19">
        <f>D6+D12+D25+SUM(D14:D21)</f>
        <v>1876675</v>
      </c>
      <c r="E27" s="6"/>
      <c r="F27" s="20"/>
    </row>
    <row r="28" spans="1:6" ht="12">
      <c r="A28" s="5"/>
      <c r="B28" s="5"/>
      <c r="C28" s="5"/>
      <c r="D28" s="5"/>
      <c r="E28" s="5"/>
      <c r="F28" s="5"/>
    </row>
  </sheetData>
  <sheetProtection/>
  <printOptions/>
  <pageMargins left="0.5" right="0.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Palmer</dc:creator>
  <cp:keywords/>
  <dc:description/>
  <cp:lastModifiedBy>College of Education</cp:lastModifiedBy>
  <cp:lastPrinted>2008-11-21T16:28:05Z</cp:lastPrinted>
  <dcterms:created xsi:type="dcterms:W3CDTF">2007-05-16T02:01:13Z</dcterms:created>
  <dcterms:modified xsi:type="dcterms:W3CDTF">2008-11-21T16:29:18Z</dcterms:modified>
  <cp:category/>
  <cp:version/>
  <cp:contentType/>
  <cp:contentStatus/>
</cp:coreProperties>
</file>