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65401" windowWidth="9360" windowHeight="10695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'Revised'!$A$1:$F$84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<sst xmlns="http://schemas.openxmlformats.org/spreadsheetml/2006/main" count="68" uniqueCount="64">
  <si>
    <t>2006-07 Initial</t>
  </si>
  <si>
    <t>2006-07 Revised</t>
  </si>
  <si>
    <t>New Fiscal Year 2007-08</t>
  </si>
  <si>
    <t>Four-Year Institutions</t>
  </si>
  <si>
    <t>Christopher Newport University</t>
  </si>
  <si>
    <t>College of William and Mary</t>
  </si>
  <si>
    <t>George Mason University</t>
  </si>
  <si>
    <t>James Madison University</t>
  </si>
  <si>
    <t>Longwood University</t>
  </si>
  <si>
    <t>University of Mary Washington</t>
  </si>
  <si>
    <t>Norfolk State University</t>
  </si>
  <si>
    <t>Old Dominion University</t>
  </si>
  <si>
    <t>Radford University</t>
  </si>
  <si>
    <t>University of Virginia</t>
  </si>
  <si>
    <t>University of Virginia's College at Wise</t>
  </si>
  <si>
    <t>VA Commonwealth University</t>
  </si>
  <si>
    <t>Virginia Military Institute</t>
  </si>
  <si>
    <t>Virginia Tech</t>
  </si>
  <si>
    <t>Virginia State University</t>
  </si>
  <si>
    <t xml:space="preserve">  Subtotal, Four-Year Institutions</t>
  </si>
  <si>
    <t>Two-Year Institutions</t>
  </si>
  <si>
    <t>Richard Bland College</t>
  </si>
  <si>
    <t>VA Community College System</t>
  </si>
  <si>
    <t xml:space="preserve">  Subtotal, Two-Year Institutions</t>
  </si>
  <si>
    <t>Student Aid (1)</t>
  </si>
  <si>
    <t>Affiliated Agencies</t>
  </si>
  <si>
    <t>VT, VA Coop &amp; Ag Exp Station Div</t>
  </si>
  <si>
    <t>VSU,VA Coop &amp; Ag Research Services</t>
  </si>
  <si>
    <t>W&amp;M, VA Inst of Marine Science</t>
  </si>
  <si>
    <t>MWC, Melchers-Monroe Memorials</t>
  </si>
  <si>
    <r>
      <t xml:space="preserve">  </t>
    </r>
    <r>
      <rPr>
        <b/>
        <sz val="10"/>
        <rFont val="Times New Roman"/>
        <family val="1"/>
      </rPr>
      <t>Subtotal, Affiliated Agencies</t>
    </r>
  </si>
  <si>
    <t>Council of Higher Education</t>
  </si>
  <si>
    <t>Administration</t>
  </si>
  <si>
    <t>Supplemental Programs</t>
  </si>
  <si>
    <t>Grants &amp; Programs</t>
  </si>
  <si>
    <t>Financial Assistance</t>
  </si>
  <si>
    <t xml:space="preserve">  Subtotal, Council of Higher Ed</t>
  </si>
  <si>
    <t>Related Agencies</t>
  </si>
  <si>
    <t>Eastern VA Med Authority (EVMA)</t>
  </si>
  <si>
    <t>Innovative Technology Authority</t>
  </si>
  <si>
    <t>Southeastern U's Research Assoc</t>
  </si>
  <si>
    <t>Higher Education Research Initiatives</t>
  </si>
  <si>
    <t>VCBA--Equipment Trust Fund (2)</t>
  </si>
  <si>
    <t>New College Institute</t>
  </si>
  <si>
    <t>SW Virginia Higher Ed Center</t>
  </si>
  <si>
    <t>Roanoke Higher Education Center</t>
  </si>
  <si>
    <t>Institute for Advanced Learning and Research</t>
  </si>
  <si>
    <r>
      <t>S</t>
    </r>
    <r>
      <rPr>
        <sz val="10"/>
        <rFont val="Times New Roman"/>
        <family val="0"/>
      </rPr>
      <t>outhern Virginia Higher Ed Center</t>
    </r>
  </si>
  <si>
    <t>Economic Development Assistance</t>
  </si>
  <si>
    <t xml:space="preserve">  Subtotal, Related Agencies</t>
  </si>
  <si>
    <t>Total (3)</t>
  </si>
  <si>
    <t>(1) Includes appropriations made directly to state-supported higher education institutions for discretionary student aid as well as student aid to those agencies listed below:</t>
  </si>
  <si>
    <t>2006-07</t>
  </si>
  <si>
    <t>2006-07 (R)</t>
  </si>
  <si>
    <t>2007-08</t>
  </si>
  <si>
    <t>Dept of Health</t>
  </si>
  <si>
    <t>Dept of Military Affairs</t>
  </si>
  <si>
    <t xml:space="preserve">  Subtotal</t>
  </si>
  <si>
    <t>(2)  The central appropriation is for the total Equipment Trust Fund debt service payments.  In 1998-99 and 1999-00,  appropriations for prior years' lease payments were included in the institutions' budgets.  All such appropriations are now made centrally rather than directly to the institutions.</t>
  </si>
  <si>
    <t>(3)  Included in the totals are general fund appropriations related to private institutions and non-state agencies.</t>
  </si>
  <si>
    <t xml:space="preserve">Financial Aid to Students Attending </t>
  </si>
  <si>
    <t>Private or Out-of-State Institutions</t>
  </si>
  <si>
    <t>Non-State Agencies</t>
  </si>
  <si>
    <t>Institutions in Virginia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</si>
</sst>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  <font>
      <sz val="12"/>
      <name val="Arial MT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6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5" fillId="0" borderId="0" xfId="25" applyFont="1" applyFill="1" applyBorder="1" applyAlignment="1" applyProtection="1">
      <alignment horizontal="left"/>
      <protection/>
    </xf>
    <xf numFmtId="37" fontId="0" fillId="0" borderId="0" xfId="24" applyFont="1" applyFill="1" applyBorder="1">
      <alignment/>
      <protection/>
    </xf>
    <xf numFmtId="37" fontId="0" fillId="0" borderId="0" xfId="24" applyFont="1" applyFill="1" applyBorder="1" applyProtection="1">
      <alignment/>
      <protection/>
    </xf>
    <xf numFmtId="37" fontId="5" fillId="0" borderId="0" xfId="24" applyFont="1" applyFill="1" applyBorder="1" applyProtection="1">
      <alignment/>
      <protection/>
    </xf>
    <xf numFmtId="37" fontId="0" fillId="0" borderId="0" xfId="24" applyFont="1" applyFill="1" applyBorder="1" applyAlignment="1" applyProtection="1">
      <alignment horizontal="fill"/>
      <protection/>
    </xf>
    <xf numFmtId="37" fontId="0" fillId="0" borderId="0" xfId="24" applyFont="1" applyFill="1" applyBorder="1" applyAlignment="1">
      <alignment horizontal="fill"/>
      <protection/>
    </xf>
    <xf numFmtId="0" fontId="5" fillId="0" borderId="0" xfId="0" applyFont="1" applyFill="1" applyBorder="1" applyAlignment="1">
      <alignment/>
    </xf>
    <xf numFmtId="37" fontId="0" fillId="0" borderId="0" xfId="23" applyFont="1" applyFill="1" applyBorder="1" applyAlignment="1" applyProtection="1">
      <alignment horizontal="left"/>
      <protection/>
    </xf>
    <xf numFmtId="37" fontId="0" fillId="0" borderId="0" xfId="23" applyNumberFormat="1" applyFont="1" applyFill="1" applyBorder="1" applyAlignment="1">
      <alignment horizontal="right"/>
      <protection/>
    </xf>
    <xf numFmtId="37" fontId="0" fillId="0" borderId="0" xfId="23" applyNumberFormat="1" applyFont="1" applyFill="1" applyBorder="1">
      <alignment/>
      <protection/>
    </xf>
    <xf numFmtId="37" fontId="0" fillId="0" borderId="0" xfId="15" applyNumberFormat="1" applyBorder="1" applyAlignment="1">
      <alignment/>
    </xf>
    <xf numFmtId="37" fontId="5" fillId="0" borderId="0" xfId="24" applyFont="1" applyFill="1" applyBorder="1" applyAlignment="1" applyProtection="1">
      <alignment horizontal="left"/>
      <protection/>
    </xf>
    <xf numFmtId="37" fontId="5" fillId="0" borderId="0" xfId="15" applyNumberFormat="1" applyFont="1" applyFill="1" applyBorder="1" applyAlignment="1">
      <alignment/>
    </xf>
    <xf numFmtId="37" fontId="0" fillId="0" borderId="0" xfId="22" applyFont="1" applyBorder="1" applyAlignment="1">
      <alignment wrapText="1"/>
      <protection/>
    </xf>
    <xf numFmtId="0" fontId="0" fillId="0" borderId="0" xfId="0" applyFill="1" applyAlignment="1">
      <alignment/>
    </xf>
    <xf numFmtId="37" fontId="0" fillId="0" borderId="0" xfId="22" applyFont="1" applyFill="1" applyBorder="1" applyAlignment="1" applyProtection="1">
      <alignment horizontal="left"/>
      <protection/>
    </xf>
    <xf numFmtId="37" fontId="0" fillId="0" borderId="0" xfId="22" applyFont="1" applyFill="1" applyBorder="1">
      <alignment/>
      <protection/>
    </xf>
    <xf numFmtId="182" fontId="0" fillId="0" borderId="0" xfId="15" applyNumberFormat="1" applyFill="1" applyBorder="1" applyAlignment="1">
      <alignment/>
    </xf>
    <xf numFmtId="37" fontId="5" fillId="0" borderId="1" xfId="22" applyFont="1" applyFill="1" applyBorder="1" applyAlignment="1">
      <alignment horizontal="center"/>
      <protection/>
    </xf>
    <xf numFmtId="3" fontId="0" fillId="0" borderId="0" xfId="24" applyNumberFormat="1" applyFont="1" applyFill="1" applyBorder="1">
      <alignment/>
      <protection/>
    </xf>
    <xf numFmtId="3" fontId="7" fillId="0" borderId="0" xfId="24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7" fontId="4" fillId="0" borderId="0" xfId="22" applyBorder="1">
      <alignment/>
      <protection/>
    </xf>
    <xf numFmtId="37" fontId="0" fillId="0" borderId="0" xfId="24" applyFont="1" applyFill="1" applyBorder="1" applyAlignment="1">
      <alignment horizontal="left" indent="2"/>
      <protection/>
    </xf>
    <xf numFmtId="3" fontId="0" fillId="0" borderId="0" xfId="24" applyNumberFormat="1" applyFont="1" applyFill="1" applyBorder="1" applyAlignment="1">
      <alignment horizontal="right"/>
      <protection/>
    </xf>
    <xf numFmtId="3" fontId="7" fillId="0" borderId="0" xfId="24" applyNumberFormat="1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massachusetts" xfId="23"/>
    <cellStyle name="Normal_VA FY02 Worksheet" xfId="24"/>
    <cellStyle name="Normal_virgin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75" zoomScaleNormal="75" workbookViewId="0" topLeftCell="A1">
      <selection activeCell="H14" sqref="H14"/>
    </sheetView>
  </sheetViews>
  <sheetFormatPr defaultColWidth="9.33203125" defaultRowHeight="12.75"/>
  <cols>
    <col min="1" max="1" width="38.16015625" style="1" customWidth="1"/>
    <col min="2" max="2" width="18.5" style="1" customWidth="1"/>
    <col min="3" max="3" width="17.16015625" style="1" customWidth="1"/>
    <col min="4" max="5" width="16.83203125" style="1" customWidth="1"/>
    <col min="6" max="6" width="14.83203125" style="1" customWidth="1"/>
    <col min="7" max="16384" width="12" style="1" customWidth="1"/>
  </cols>
  <sheetData>
    <row r="1" spans="1:4" ht="25.5">
      <c r="A1" s="2" t="s">
        <v>63</v>
      </c>
      <c r="B1" s="3" t="s">
        <v>0</v>
      </c>
      <c r="C1" s="3" t="s">
        <v>1</v>
      </c>
      <c r="D1" s="3" t="s">
        <v>2</v>
      </c>
    </row>
    <row r="2" ht="6.75" customHeight="1"/>
    <row r="3" ht="12.75">
      <c r="A3" s="4" t="s">
        <v>3</v>
      </c>
    </row>
    <row r="4" spans="1:4" ht="12.75">
      <c r="A4" s="5" t="s">
        <v>4</v>
      </c>
      <c r="B4" s="12">
        <v>26845</v>
      </c>
      <c r="C4" s="12">
        <v>26845</v>
      </c>
      <c r="D4" s="12">
        <v>26810</v>
      </c>
    </row>
    <row r="5" spans="1:4" ht="12.75">
      <c r="A5" s="5" t="s">
        <v>5</v>
      </c>
      <c r="B5" s="12">
        <v>46499</v>
      </c>
      <c r="C5" s="12">
        <v>46499</v>
      </c>
      <c r="D5" s="12">
        <v>45947</v>
      </c>
    </row>
    <row r="6" spans="1:4" ht="12.75">
      <c r="A6" s="5" t="s">
        <v>6</v>
      </c>
      <c r="B6" s="12">
        <v>132493</v>
      </c>
      <c r="C6" s="12">
        <v>132493</v>
      </c>
      <c r="D6" s="12">
        <v>132804</v>
      </c>
    </row>
    <row r="7" spans="1:4" ht="12.75">
      <c r="A7" s="6" t="s">
        <v>7</v>
      </c>
      <c r="B7" s="12">
        <v>72344</v>
      </c>
      <c r="C7" s="12">
        <v>72344</v>
      </c>
      <c r="D7" s="12">
        <v>72507</v>
      </c>
    </row>
    <row r="8" spans="1:4" ht="12.75">
      <c r="A8" s="6" t="s">
        <v>8</v>
      </c>
      <c r="B8" s="12">
        <v>26019</v>
      </c>
      <c r="C8" s="12">
        <v>26019</v>
      </c>
      <c r="D8" s="12">
        <v>26114</v>
      </c>
    </row>
    <row r="9" spans="1:4" ht="12.75">
      <c r="A9" s="6" t="s">
        <v>9</v>
      </c>
      <c r="B9" s="12">
        <v>21710</v>
      </c>
      <c r="C9" s="12">
        <v>21710</v>
      </c>
      <c r="D9" s="12">
        <v>21844</v>
      </c>
    </row>
    <row r="10" spans="1:4" ht="12.75">
      <c r="A10" s="6" t="s">
        <v>10</v>
      </c>
      <c r="B10" s="12">
        <v>45308</v>
      </c>
      <c r="C10" s="12">
        <v>45308</v>
      </c>
      <c r="D10" s="12">
        <v>44510</v>
      </c>
    </row>
    <row r="11" spans="1:4" ht="12.75">
      <c r="A11" s="6" t="s">
        <v>11</v>
      </c>
      <c r="B11" s="12">
        <v>110255</v>
      </c>
      <c r="C11" s="12">
        <v>110255</v>
      </c>
      <c r="D11" s="12">
        <v>107622</v>
      </c>
    </row>
    <row r="12" spans="1:4" ht="12.75">
      <c r="A12" s="6" t="s">
        <v>12</v>
      </c>
      <c r="B12" s="12">
        <v>47540</v>
      </c>
      <c r="C12" s="12">
        <v>47540</v>
      </c>
      <c r="D12" s="12">
        <v>48608</v>
      </c>
    </row>
    <row r="13" spans="1:4" ht="12.75">
      <c r="A13" s="6" t="s">
        <v>13</v>
      </c>
      <c r="B13" s="12">
        <v>147431</v>
      </c>
      <c r="C13" s="12">
        <v>147431</v>
      </c>
      <c r="D13" s="12">
        <v>144176</v>
      </c>
    </row>
    <row r="14" spans="1:4" ht="12.75">
      <c r="A14" s="5" t="s">
        <v>14</v>
      </c>
      <c r="B14" s="12">
        <v>14265</v>
      </c>
      <c r="C14" s="12">
        <v>14265</v>
      </c>
      <c r="D14" s="12">
        <v>14327</v>
      </c>
    </row>
    <row r="15" spans="1:4" ht="12.75">
      <c r="A15" s="6" t="s">
        <v>15</v>
      </c>
      <c r="B15" s="12">
        <v>188825</v>
      </c>
      <c r="C15" s="12">
        <v>188825</v>
      </c>
      <c r="D15" s="12">
        <v>189191</v>
      </c>
    </row>
    <row r="16" spans="1:4" ht="12.75">
      <c r="A16" s="6" t="s">
        <v>16</v>
      </c>
      <c r="B16" s="12">
        <v>14665</v>
      </c>
      <c r="C16" s="12">
        <v>14665</v>
      </c>
      <c r="D16" s="12">
        <v>19870</v>
      </c>
    </row>
    <row r="17" spans="1:4" ht="12.75">
      <c r="A17" s="6" t="s">
        <v>17</v>
      </c>
      <c r="B17" s="12">
        <v>174857</v>
      </c>
      <c r="C17" s="12">
        <v>174857</v>
      </c>
      <c r="D17" s="12">
        <v>172884</v>
      </c>
    </row>
    <row r="18" spans="1:4" ht="12.75">
      <c r="A18" s="6" t="s">
        <v>18</v>
      </c>
      <c r="B18" s="12">
        <v>31744</v>
      </c>
      <c r="C18" s="12">
        <v>31744</v>
      </c>
      <c r="D18" s="12">
        <v>32175</v>
      </c>
    </row>
    <row r="19" spans="1:4" ht="12.75">
      <c r="A19" s="7" t="s">
        <v>19</v>
      </c>
      <c r="B19" s="13">
        <f>SUM(B4:B18)</f>
        <v>1100800</v>
      </c>
      <c r="C19" s="13">
        <f>SUM(C4:C18)</f>
        <v>1100800</v>
      </c>
      <c r="D19" s="13">
        <f>SUM(D4:D18)</f>
        <v>1099389</v>
      </c>
    </row>
    <row r="20" spans="1:4" ht="7.5" customHeight="1">
      <c r="A20" s="8"/>
      <c r="B20" s="12"/>
      <c r="C20"/>
      <c r="D20" s="12"/>
    </row>
    <row r="21" spans="1:4" ht="12.75">
      <c r="A21" s="7" t="s">
        <v>20</v>
      </c>
      <c r="B21" s="12"/>
      <c r="C21"/>
      <c r="D21" s="12"/>
    </row>
    <row r="22" spans="1:4" ht="12.75">
      <c r="A22" s="6" t="s">
        <v>21</v>
      </c>
      <c r="B22" s="12">
        <v>5681</v>
      </c>
      <c r="C22" s="12">
        <v>5681</v>
      </c>
      <c r="D22" s="12">
        <v>5705</v>
      </c>
    </row>
    <row r="23" spans="1:4" ht="12.75">
      <c r="A23" s="6" t="s">
        <v>22</v>
      </c>
      <c r="B23" s="12">
        <v>383346</v>
      </c>
      <c r="C23" s="12">
        <v>383346</v>
      </c>
      <c r="D23" s="12">
        <v>375630</v>
      </c>
    </row>
    <row r="24" spans="1:4" ht="12.75">
      <c r="A24" s="7" t="s">
        <v>23</v>
      </c>
      <c r="B24" s="12">
        <f>+B23+B22</f>
        <v>389027</v>
      </c>
      <c r="C24" s="12">
        <f>+C23+C22</f>
        <v>389027</v>
      </c>
      <c r="D24" s="12">
        <f>+D23+D22</f>
        <v>381335</v>
      </c>
    </row>
    <row r="25" spans="1:4" ht="7.5" customHeight="1">
      <c r="A25" s="9"/>
      <c r="B25" s="12"/>
      <c r="C25" s="12"/>
      <c r="D25" s="12"/>
    </row>
    <row r="26" spans="1:4" ht="12.75">
      <c r="A26" s="6" t="s">
        <v>24</v>
      </c>
      <c r="B26" s="12">
        <v>116015</v>
      </c>
      <c r="C26" s="12">
        <v>116015</v>
      </c>
      <c r="D26" s="12">
        <v>130590</v>
      </c>
    </row>
    <row r="27" spans="1:4" ht="6.75" customHeight="1">
      <c r="A27" s="6"/>
      <c r="B27" s="12"/>
      <c r="C27" s="12"/>
      <c r="D27" s="12"/>
    </row>
    <row r="28" spans="1:4" ht="12.75">
      <c r="A28" s="10" t="s">
        <v>25</v>
      </c>
      <c r="B28" s="12"/>
      <c r="C28" s="12"/>
      <c r="D28" s="12"/>
    </row>
    <row r="29" spans="1:4" ht="12.75">
      <c r="A29" s="6" t="s">
        <v>26</v>
      </c>
      <c r="B29" s="12">
        <v>63290</v>
      </c>
      <c r="C29" s="12">
        <v>63290</v>
      </c>
      <c r="D29" s="12">
        <v>62804</v>
      </c>
    </row>
    <row r="30" spans="1:4" ht="12.75">
      <c r="A30" s="6" t="s">
        <v>27</v>
      </c>
      <c r="B30" s="12">
        <v>4460</v>
      </c>
      <c r="C30" s="12">
        <v>4460</v>
      </c>
      <c r="D30" s="12">
        <v>4499</v>
      </c>
    </row>
    <row r="31" spans="1:4" ht="12.75">
      <c r="A31" s="6" t="s">
        <v>28</v>
      </c>
      <c r="B31" s="12">
        <v>19303</v>
      </c>
      <c r="C31" s="12">
        <v>19303</v>
      </c>
      <c r="D31" s="12">
        <v>19397</v>
      </c>
    </row>
    <row r="32" spans="1:4" ht="12.75">
      <c r="A32" s="6" t="s">
        <v>29</v>
      </c>
      <c r="B32" s="12">
        <v>545</v>
      </c>
      <c r="C32" s="12">
        <v>545</v>
      </c>
      <c r="D32" s="12">
        <v>545</v>
      </c>
    </row>
    <row r="33" spans="1:4" ht="12.75">
      <c r="A33" s="6" t="s">
        <v>30</v>
      </c>
      <c r="B33" s="12">
        <f>SUM(B29:B32)</f>
        <v>87598</v>
      </c>
      <c r="C33" s="12">
        <f>SUM(C29:C32)</f>
        <v>87598</v>
      </c>
      <c r="D33" s="12">
        <f>SUM(D29:D32)</f>
        <v>87245</v>
      </c>
    </row>
    <row r="34" spans="1:4" ht="7.5" customHeight="1">
      <c r="A34" s="8"/>
      <c r="B34" s="12"/>
      <c r="C34" s="12"/>
      <c r="D34" s="12"/>
    </row>
    <row r="35" spans="1:4" ht="12.75">
      <c r="A35" s="10" t="s">
        <v>31</v>
      </c>
      <c r="B35" s="12"/>
      <c r="C35" s="12"/>
      <c r="D35" s="12"/>
    </row>
    <row r="36" spans="1:4" ht="12.75">
      <c r="A36" s="6" t="s">
        <v>32</v>
      </c>
      <c r="B36" s="12">
        <v>4169</v>
      </c>
      <c r="C36" s="12">
        <v>4169</v>
      </c>
      <c r="D36" s="12">
        <v>4013</v>
      </c>
    </row>
    <row r="37" spans="1:4" ht="12.75">
      <c r="A37" s="5" t="s">
        <v>33</v>
      </c>
      <c r="B37" s="12">
        <f>6003+547+1500</f>
        <v>8050</v>
      </c>
      <c r="C37" s="12">
        <f>6003+547+1500</f>
        <v>8050</v>
      </c>
      <c r="D37" s="12">
        <v>8050</v>
      </c>
    </row>
    <row r="38" spans="1:4" ht="12.75">
      <c r="A38" s="6" t="s">
        <v>34</v>
      </c>
      <c r="B38" s="12">
        <f>6278+170</f>
        <v>6448</v>
      </c>
      <c r="C38" s="12">
        <f>6278+170</f>
        <v>6448</v>
      </c>
      <c r="D38" s="12">
        <v>6448</v>
      </c>
    </row>
    <row r="39" spans="1:4" ht="12.75">
      <c r="A39" s="5" t="s">
        <v>35</v>
      </c>
      <c r="B39" s="12">
        <v>54187</v>
      </c>
      <c r="C39" s="12">
        <v>54187</v>
      </c>
      <c r="D39" s="12">
        <v>65117</v>
      </c>
    </row>
    <row r="40" spans="1:4" ht="12.75">
      <c r="A40" s="7" t="s">
        <v>36</v>
      </c>
      <c r="B40" s="12">
        <f>SUM(B36:B39)</f>
        <v>72854</v>
      </c>
      <c r="C40" s="12">
        <f>SUM(C36:C39)</f>
        <v>72854</v>
      </c>
      <c r="D40" s="12">
        <f>SUM(D36:D39)</f>
        <v>83628</v>
      </c>
    </row>
    <row r="41" spans="1:4" ht="7.5" customHeight="1">
      <c r="A41" s="11"/>
      <c r="B41" s="12"/>
      <c r="C41" s="12"/>
      <c r="D41" s="12"/>
    </row>
    <row r="42" spans="1:4" ht="12.75">
      <c r="A42" s="10" t="s">
        <v>37</v>
      </c>
      <c r="B42" s="12"/>
      <c r="C42" s="12"/>
      <c r="D42" s="12"/>
    </row>
    <row r="43" spans="1:4" ht="12.75">
      <c r="A43" s="6" t="s">
        <v>38</v>
      </c>
      <c r="B43" s="12">
        <v>18189</v>
      </c>
      <c r="C43" s="12">
        <v>18189</v>
      </c>
      <c r="D43" s="12">
        <v>17862</v>
      </c>
    </row>
    <row r="44" spans="1:4" ht="12.75">
      <c r="A44" s="6" t="s">
        <v>39</v>
      </c>
      <c r="B44" s="12">
        <v>6123</v>
      </c>
      <c r="C44" s="12">
        <v>6123</v>
      </c>
      <c r="D44" s="12">
        <v>5922</v>
      </c>
    </row>
    <row r="45" spans="1:4" ht="12.75">
      <c r="A45" s="6" t="s">
        <v>40</v>
      </c>
      <c r="B45" s="12">
        <v>1082</v>
      </c>
      <c r="C45" s="12">
        <v>1082</v>
      </c>
      <c r="D45" s="12">
        <v>1574</v>
      </c>
    </row>
    <row r="46" spans="1:4" ht="12.75">
      <c r="A46" s="6" t="s">
        <v>41</v>
      </c>
      <c r="B46" s="12">
        <v>5300</v>
      </c>
      <c r="C46" s="12">
        <v>5300</v>
      </c>
      <c r="D46" s="12">
        <v>5141</v>
      </c>
    </row>
    <row r="47" spans="1:4" ht="12.75">
      <c r="A47" s="6" t="s">
        <v>42</v>
      </c>
      <c r="B47" s="12">
        <v>42852</v>
      </c>
      <c r="C47" s="12">
        <v>42852</v>
      </c>
      <c r="D47" s="12">
        <v>44230</v>
      </c>
    </row>
    <row r="48" spans="1:4" ht="12.75">
      <c r="A48" s="6" t="s">
        <v>43</v>
      </c>
      <c r="B48" s="12">
        <v>1250</v>
      </c>
      <c r="C48" s="12">
        <v>1250</v>
      </c>
      <c r="D48" s="12">
        <v>1213</v>
      </c>
    </row>
    <row r="49" spans="1:4" ht="12.75">
      <c r="A49" s="5" t="s">
        <v>44</v>
      </c>
      <c r="B49" s="12">
        <v>2015</v>
      </c>
      <c r="C49" s="12">
        <v>2015</v>
      </c>
      <c r="D49" s="12">
        <v>1955</v>
      </c>
    </row>
    <row r="50" spans="1:4" ht="12.75">
      <c r="A50" s="5" t="s">
        <v>45</v>
      </c>
      <c r="B50" s="12">
        <v>1287</v>
      </c>
      <c r="C50" s="12">
        <v>1287</v>
      </c>
      <c r="D50" s="12">
        <v>1248</v>
      </c>
    </row>
    <row r="51" spans="1:4" ht="12.75">
      <c r="A51" s="5" t="s">
        <v>46</v>
      </c>
      <c r="B51" s="12">
        <v>5967</v>
      </c>
      <c r="C51" s="12">
        <v>5967</v>
      </c>
      <c r="D51" s="12">
        <v>5911</v>
      </c>
    </row>
    <row r="52" spans="1:4" ht="12.75">
      <c r="A52" s="5" t="s">
        <v>47</v>
      </c>
      <c r="B52" s="12">
        <v>1372</v>
      </c>
      <c r="C52" s="12">
        <v>1372</v>
      </c>
      <c r="D52" s="12">
        <v>1390</v>
      </c>
    </row>
    <row r="53" spans="1:4" ht="12.75">
      <c r="A53" s="5" t="s">
        <v>48</v>
      </c>
      <c r="B53" s="12">
        <v>5000</v>
      </c>
      <c r="C53" s="12">
        <v>3000</v>
      </c>
      <c r="D53" s="12">
        <v>2000</v>
      </c>
    </row>
    <row r="54" spans="1:4" ht="9" customHeight="1">
      <c r="A54"/>
      <c r="B54"/>
      <c r="C54"/>
      <c r="D54" s="12"/>
    </row>
    <row r="55" spans="1:4" ht="12.75">
      <c r="A55" s="7" t="s">
        <v>49</v>
      </c>
      <c r="B55" s="14">
        <f>SUM(B43:B53)</f>
        <v>90437</v>
      </c>
      <c r="C55" s="14">
        <f>SUM(C43:C53)</f>
        <v>88437</v>
      </c>
      <c r="D55" s="14">
        <f>SUM(D43:D53)</f>
        <v>88446</v>
      </c>
    </row>
    <row r="56" spans="1:4" ht="12.75">
      <c r="A56" s="7"/>
      <c r="B56" s="14"/>
      <c r="C56"/>
      <c r="D56" s="12"/>
    </row>
    <row r="57" spans="1:4" ht="12.75">
      <c r="A57" s="15" t="s">
        <v>50</v>
      </c>
      <c r="B57" s="16">
        <f>B19+B24+B26+B33+B40+B55</f>
        <v>1856731</v>
      </c>
      <c r="C57" s="16">
        <f>C19+C24+C26+C33+C40+C55</f>
        <v>1854731</v>
      </c>
      <c r="D57" s="16">
        <f>D19+D24+D26+D33+D40+D55</f>
        <v>1870633</v>
      </c>
    </row>
    <row r="60" spans="1:6" ht="12.75">
      <c r="A60" s="17" t="s">
        <v>51</v>
      </c>
      <c r="B60" s="17"/>
      <c r="C60" s="17"/>
      <c r="D60" s="17"/>
      <c r="E60" s="18"/>
      <c r="F60" s="12"/>
    </row>
    <row r="61" spans="1:6" ht="12.75">
      <c r="A61" s="17"/>
      <c r="B61" s="17"/>
      <c r="C61" s="17"/>
      <c r="D61" s="17"/>
      <c r="E61" s="18"/>
      <c r="F61" s="12"/>
    </row>
    <row r="62" spans="1:6" ht="12.75">
      <c r="A62" s="17"/>
      <c r="B62" s="17"/>
      <c r="C62" s="17"/>
      <c r="D62" s="17"/>
      <c r="E62" s="18"/>
      <c r="F62" s="12"/>
    </row>
    <row r="63" spans="1:6" ht="12.75">
      <c r="A63" s="19"/>
      <c r="B63" s="20"/>
      <c r="C63" s="18"/>
      <c r="D63" s="21"/>
      <c r="E63" s="18"/>
      <c r="F63" s="12"/>
    </row>
    <row r="64" spans="1:6" ht="12.75">
      <c r="A64" s="19"/>
      <c r="B64" s="20"/>
      <c r="C64" s="18"/>
      <c r="D64" s="21"/>
      <c r="E64" s="18"/>
      <c r="F64" s="12"/>
    </row>
    <row r="65" spans="1:4" ht="12.75">
      <c r="A65" s="19"/>
      <c r="B65" s="22" t="s">
        <v>52</v>
      </c>
      <c r="C65" s="22" t="s">
        <v>53</v>
      </c>
      <c r="D65" s="22" t="s">
        <v>54</v>
      </c>
    </row>
    <row r="66" spans="1:4" ht="12.75">
      <c r="A66" s="5" t="s">
        <v>55</v>
      </c>
      <c r="B66" s="23">
        <v>1001</v>
      </c>
      <c r="C66" s="18"/>
      <c r="D66" s="23">
        <v>1481</v>
      </c>
    </row>
    <row r="67" spans="1:4" ht="12.75">
      <c r="A67" s="5" t="s">
        <v>56</v>
      </c>
      <c r="B67" s="24">
        <v>2695</v>
      </c>
      <c r="C67" s="18"/>
      <c r="D67" s="24">
        <v>3044</v>
      </c>
    </row>
    <row r="68" spans="1:4" ht="12.75">
      <c r="A68" s="5" t="s">
        <v>57</v>
      </c>
      <c r="B68" s="25">
        <f>+B67+B66</f>
        <v>3696</v>
      </c>
      <c r="C68" s="18"/>
      <c r="D68" s="25">
        <f>+D67+D66</f>
        <v>4525</v>
      </c>
    </row>
    <row r="69" spans="1:4" ht="12.75">
      <c r="A69" s="19"/>
      <c r="B69" s="21"/>
      <c r="C69" s="18"/>
      <c r="D69" s="12"/>
    </row>
    <row r="70" spans="1:6" ht="12.75">
      <c r="A70" s="17" t="s">
        <v>58</v>
      </c>
      <c r="B70" s="17"/>
      <c r="C70" s="17"/>
      <c r="D70" s="17"/>
      <c r="E70" s="17"/>
      <c r="F70" s="12"/>
    </row>
    <row r="71" spans="1:6" ht="12.75">
      <c r="A71" s="17"/>
      <c r="B71" s="17"/>
      <c r="C71" s="17"/>
      <c r="D71" s="17"/>
      <c r="E71" s="17"/>
      <c r="F71" s="12"/>
    </row>
    <row r="72" spans="1:6" ht="12.75">
      <c r="A72" s="17"/>
      <c r="B72" s="17"/>
      <c r="C72" s="17"/>
      <c r="D72" s="17"/>
      <c r="E72" s="17"/>
      <c r="F72" s="12"/>
    </row>
    <row r="73" spans="1:6" ht="12.75">
      <c r="A73" s="26"/>
      <c r="B73" s="26"/>
      <c r="C73" s="26"/>
      <c r="D73" s="26"/>
      <c r="E73" s="26"/>
      <c r="F73" s="12"/>
    </row>
    <row r="74" spans="1:6" ht="12.75">
      <c r="A74" s="17" t="s">
        <v>59</v>
      </c>
      <c r="B74" s="17"/>
      <c r="C74" s="17"/>
      <c r="D74" s="17"/>
      <c r="E74" s="17"/>
      <c r="F74" s="12"/>
    </row>
    <row r="75" spans="1:6" ht="12.75">
      <c r="A75" s="17"/>
      <c r="B75" s="17"/>
      <c r="C75" s="17"/>
      <c r="D75" s="17"/>
      <c r="E75" s="17"/>
      <c r="F75" s="12"/>
    </row>
    <row r="76" spans="1:6" ht="12.75">
      <c r="A76" s="17"/>
      <c r="B76" s="17"/>
      <c r="C76" s="17"/>
      <c r="D76" s="17"/>
      <c r="E76" s="17"/>
      <c r="F76" s="12"/>
    </row>
    <row r="77" spans="1:4" ht="12.75">
      <c r="A77" s="2"/>
      <c r="B77" s="21"/>
      <c r="C77" s="18"/>
      <c r="D77" s="12"/>
    </row>
    <row r="78" spans="1:4" ht="12.75">
      <c r="A78" s="2"/>
      <c r="B78" s="22" t="s">
        <v>52</v>
      </c>
      <c r="C78" s="22" t="s">
        <v>53</v>
      </c>
      <c r="D78" s="22" t="s">
        <v>54</v>
      </c>
    </row>
    <row r="79" spans="1:4" ht="12.75">
      <c r="A79" s="5" t="s">
        <v>60</v>
      </c>
      <c r="B79" s="21"/>
      <c r="C79" s="18"/>
      <c r="D79" s="12"/>
    </row>
    <row r="80" spans="1:4" ht="12.75">
      <c r="A80" s="27" t="s">
        <v>61</v>
      </c>
      <c r="B80" s="28">
        <v>50814</v>
      </c>
      <c r="C80" s="28"/>
      <c r="D80" s="28">
        <v>60744</v>
      </c>
    </row>
    <row r="81" spans="1:4" ht="12.75">
      <c r="A81" s="27" t="s">
        <v>62</v>
      </c>
      <c r="B81" s="29">
        <v>25942</v>
      </c>
      <c r="C81" s="29"/>
      <c r="D81" s="29">
        <v>25884</v>
      </c>
    </row>
    <row r="82" spans="1:4" ht="12.75">
      <c r="A82" s="5" t="s">
        <v>57</v>
      </c>
      <c r="B82" s="25">
        <f>+B81+B80</f>
        <v>76756</v>
      </c>
      <c r="C82" s="28"/>
      <c r="D82" s="25">
        <f>+D81+D80</f>
        <v>86628</v>
      </c>
    </row>
  </sheetData>
  <mergeCells count="3">
    <mergeCell ref="A60:D62"/>
    <mergeCell ref="A70:E72"/>
    <mergeCell ref="A74:E76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2007-11-14T19:23:07Z</cp:lastPrinted>
  <dcterms:created xsi:type="dcterms:W3CDTF">2007-05-16T02:01:13Z</dcterms:created>
  <dcterms:modified xsi:type="dcterms:W3CDTF">2007-11-14T19:26:53Z</dcterms:modified>
  <cp:category/>
  <cp:version/>
  <cp:contentType/>
  <cp:contentStatus/>
</cp:coreProperties>
</file>