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680" activeTab="0"/>
  </bookViews>
  <sheets>
    <sheet name="Revised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c">#N/A</definedName>
    <definedName name="\M">#REF!</definedName>
    <definedName name="\N">#REF!</definedName>
    <definedName name="\s">#N/A</definedName>
    <definedName name="\x">#N/A</definedName>
    <definedName name="\z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'Revised'!$A$1:$E$55</definedName>
    <definedName name="Print_Area_MI">#REF!</definedName>
    <definedName name="PrintArea_TotalDist">#REF!</definedName>
    <definedName name="RSA_DB">#REF!</definedName>
    <definedName name="Title">'Revised'!$A$2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<sst xmlns="http://schemas.openxmlformats.org/spreadsheetml/2006/main" count="42" uniqueCount="42">
  <si>
    <t>2007-08 Initial</t>
  </si>
  <si>
    <t>2007-08 Revised</t>
  </si>
  <si>
    <t>New Fiscal Year 2008-09</t>
  </si>
  <si>
    <t xml:space="preserve">  UA Fairbanks</t>
  </si>
  <si>
    <t xml:space="preserve">    Fairbanks</t>
  </si>
  <si>
    <t xml:space="preserve">    Rural College</t>
  </si>
  <si>
    <t xml:space="preserve">    Rural College/Bristol Bay</t>
  </si>
  <si>
    <t xml:space="preserve">    Rural College/Chukchi</t>
  </si>
  <si>
    <t xml:space="preserve">    Rural College/Interior</t>
  </si>
  <si>
    <t xml:space="preserve">    Rural College/Kuskokwim</t>
  </si>
  <si>
    <t xml:space="preserve">    Rural College/Northwest</t>
  </si>
  <si>
    <t xml:space="preserve">    Rural College/Tanana Valley</t>
  </si>
  <si>
    <t xml:space="preserve">    Alaska Coop extension services</t>
  </si>
  <si>
    <t xml:space="preserve">    Organized research</t>
  </si>
  <si>
    <t xml:space="preserve">      Subtotal, UAF</t>
  </si>
  <si>
    <t xml:space="preserve">  UA Anchorage</t>
  </si>
  <si>
    <t xml:space="preserve">    Anchorage</t>
  </si>
  <si>
    <t xml:space="preserve">    Kenai Peninsula College</t>
  </si>
  <si>
    <t xml:space="preserve">    Kodiak College</t>
  </si>
  <si>
    <t xml:space="preserve">    Matanuska-Susitna College</t>
  </si>
  <si>
    <t xml:space="preserve">    Prince William Sound Comm Coll</t>
  </si>
  <si>
    <t xml:space="preserve">    Small Business Development Center</t>
  </si>
  <si>
    <t xml:space="preserve">      Subtotal, UAA</t>
  </si>
  <si>
    <t xml:space="preserve">  Southeast</t>
  </si>
  <si>
    <t xml:space="preserve">    Juneau</t>
  </si>
  <si>
    <t xml:space="preserve">    Ketchikan</t>
  </si>
  <si>
    <t xml:space="preserve">    Sitka</t>
  </si>
  <si>
    <t xml:space="preserve">      Subtotal, UAS  </t>
  </si>
  <si>
    <t xml:space="preserve">  Statewide programs &amp; services</t>
  </si>
  <si>
    <t xml:space="preserve">    Statewide Services</t>
  </si>
  <si>
    <t xml:space="preserve">    Statewide Networks</t>
  </si>
  <si>
    <t xml:space="preserve">    Systemwide Education/Outreach</t>
  </si>
  <si>
    <t xml:space="preserve">      Subtotal, SPS</t>
  </si>
  <si>
    <t>Supplementals/One Time Items</t>
  </si>
  <si>
    <t>University of Alaska, Total</t>
  </si>
  <si>
    <t>Postsecondary Education Commission</t>
  </si>
  <si>
    <t xml:space="preserve">    WICHE</t>
  </si>
  <si>
    <t xml:space="preserve">    WAMI</t>
  </si>
  <si>
    <t>Subtotal, PSEC Programs</t>
  </si>
  <si>
    <t>Total</t>
  </si>
  <si>
    <t xml:space="preserve"> </t>
  </si>
  <si>
    <t>Institutions in Alaska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</si>
</sst>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40">
    <font>
      <sz val="10"/>
      <name val="Times New Roman"/>
      <family val="0"/>
    </font>
    <font>
      <sz val="10"/>
      <name val="Arial"/>
      <family val="2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7" fontId="4" fillId="0" borderId="0" xfId="58">
      <alignment/>
      <protection/>
    </xf>
    <xf numFmtId="37" fontId="0" fillId="0" borderId="0" xfId="58" applyFont="1" applyFill="1" applyBorder="1" applyAlignment="1">
      <alignment horizontal="left"/>
      <protection/>
    </xf>
    <xf numFmtId="37" fontId="5" fillId="0" borderId="0" xfId="58" applyFont="1" applyFill="1" applyBorder="1" applyAlignment="1">
      <alignment horizontal="center"/>
      <protection/>
    </xf>
    <xf numFmtId="37" fontId="0" fillId="0" borderId="0" xfId="58" applyFont="1" applyFill="1" applyBorder="1" applyAlignment="1">
      <alignment horizontal="center"/>
      <protection/>
    </xf>
    <xf numFmtId="37" fontId="5" fillId="0" borderId="0" xfId="58" applyFont="1" applyFill="1" applyBorder="1" applyAlignment="1" applyProtection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37" fontId="0" fillId="0" borderId="0" xfId="58" applyFont="1" applyFill="1" applyBorder="1" applyAlignment="1" applyProtection="1">
      <alignment horizontal="left"/>
      <protection/>
    </xf>
    <xf numFmtId="37" fontId="4" fillId="0" borderId="0" xfId="58" applyFont="1">
      <alignment/>
      <protection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0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ask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33">
      <selection activeCell="F50" sqref="F50:F51"/>
    </sheetView>
  </sheetViews>
  <sheetFormatPr defaultColWidth="12" defaultRowHeight="12.75"/>
  <cols>
    <col min="1" max="1" width="36.5" style="1" bestFit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6.75" customHeight="1">
      <c r="A1" s="2"/>
      <c r="B1" s="3"/>
      <c r="C1" s="4"/>
      <c r="D1" s="3"/>
    </row>
    <row r="2" spans="1:4" ht="25.5">
      <c r="A2" s="5" t="s">
        <v>41</v>
      </c>
      <c r="B2" s="6" t="s">
        <v>0</v>
      </c>
      <c r="C2" s="6" t="s">
        <v>1</v>
      </c>
      <c r="D2" s="6" t="s">
        <v>2</v>
      </c>
    </row>
    <row r="4" ht="12.75">
      <c r="A4" s="5" t="s">
        <v>3</v>
      </c>
    </row>
    <row r="5" spans="1:4" ht="12.75">
      <c r="A5" s="7" t="s">
        <v>4</v>
      </c>
      <c r="B5" s="9">
        <v>95710</v>
      </c>
      <c r="C5" s="9">
        <v>97659.9</v>
      </c>
      <c r="D5" s="9">
        <f>430.3+102790.1+341.9</f>
        <v>103562.3</v>
      </c>
    </row>
    <row r="6" spans="1:4" ht="12.75">
      <c r="A6" s="7" t="s">
        <v>5</v>
      </c>
      <c r="B6" s="9">
        <v>4568</v>
      </c>
      <c r="C6" s="9">
        <v>4428.7</v>
      </c>
      <c r="D6" s="9">
        <f>4849.1+60</f>
        <v>4909.1</v>
      </c>
    </row>
    <row r="7" spans="1:4" ht="12.75">
      <c r="A7" s="7" t="s">
        <v>6</v>
      </c>
      <c r="B7" s="9">
        <v>1047</v>
      </c>
      <c r="C7" s="9">
        <v>1050</v>
      </c>
      <c r="D7" s="9">
        <f>1231.6</f>
        <v>1231.6</v>
      </c>
    </row>
    <row r="8" spans="1:4" ht="12.75">
      <c r="A8" s="7" t="s">
        <v>7</v>
      </c>
      <c r="B8" s="9">
        <v>751</v>
      </c>
      <c r="C8" s="9">
        <v>808.3</v>
      </c>
      <c r="D8" s="9">
        <f>850.2</f>
        <v>850.2</v>
      </c>
    </row>
    <row r="9" spans="1:4" ht="12.75">
      <c r="A9" s="7" t="s">
        <v>8</v>
      </c>
      <c r="B9" s="9">
        <v>1398</v>
      </c>
      <c r="C9" s="9">
        <v>1518.4</v>
      </c>
      <c r="D9" s="9">
        <f>1614.7</f>
        <v>1614.7</v>
      </c>
    </row>
    <row r="10" spans="1:4" ht="12.75">
      <c r="A10" s="7" t="s">
        <v>9</v>
      </c>
      <c r="B10" s="9">
        <v>2687</v>
      </c>
      <c r="C10" s="9">
        <v>2781.5</v>
      </c>
      <c r="D10" s="9">
        <f>2960.2</f>
        <v>2960.2</v>
      </c>
    </row>
    <row r="11" spans="1:4" ht="12.75">
      <c r="A11" s="7" t="s">
        <v>10</v>
      </c>
      <c r="B11" s="9">
        <v>1521</v>
      </c>
      <c r="C11" s="9">
        <v>1525.3</v>
      </c>
      <c r="D11" s="9">
        <f>1521.1+75</f>
        <v>1596.1</v>
      </c>
    </row>
    <row r="12" spans="1:4" ht="12.75">
      <c r="A12" s="7" t="s">
        <v>11</v>
      </c>
      <c r="B12" s="9">
        <v>4747</v>
      </c>
      <c r="C12" s="9">
        <v>4925.1</v>
      </c>
      <c r="D12" s="9">
        <f>5086.3+473.1</f>
        <v>5559.400000000001</v>
      </c>
    </row>
    <row r="13" spans="1:4" ht="12.75">
      <c r="A13" s="7" t="s">
        <v>12</v>
      </c>
      <c r="B13" s="9">
        <v>3697</v>
      </c>
      <c r="C13" s="9">
        <v>3655.6</v>
      </c>
      <c r="D13" s="9">
        <v>3871.6</v>
      </c>
    </row>
    <row r="14" spans="1:4" ht="12.75">
      <c r="A14" s="7" t="s">
        <v>13</v>
      </c>
      <c r="B14" s="9">
        <v>20166</v>
      </c>
      <c r="C14" s="9">
        <v>18947.1</v>
      </c>
      <c r="D14" s="9">
        <v>20005.7</v>
      </c>
    </row>
    <row r="15" spans="1:4" ht="12.75">
      <c r="A15" s="5" t="s">
        <v>14</v>
      </c>
      <c r="B15" s="9">
        <f>SUM(B5:B14)</f>
        <v>136292</v>
      </c>
      <c r="C15" s="9">
        <f>SUM(C5:C14)</f>
        <v>137299.9</v>
      </c>
      <c r="D15" s="9">
        <f>SUM(D5:D14)</f>
        <v>146160.90000000002</v>
      </c>
    </row>
    <row r="16" spans="1:4" ht="12.75">
      <c r="A16" s="5"/>
      <c r="B16" s="9"/>
      <c r="C16" s="9"/>
      <c r="D16" s="9"/>
    </row>
    <row r="17" spans="1:4" ht="12.75">
      <c r="A17" s="5" t="s">
        <v>15</v>
      </c>
      <c r="B17" s="9"/>
      <c r="C17" s="9"/>
      <c r="D17" s="9"/>
    </row>
    <row r="18" spans="1:4" ht="12.75">
      <c r="A18" s="7" t="s">
        <v>16</v>
      </c>
      <c r="B18" s="9">
        <v>89429</v>
      </c>
      <c r="C18" s="9">
        <v>89542</v>
      </c>
      <c r="D18" s="9">
        <v>96658.2</v>
      </c>
    </row>
    <row r="19" spans="1:4" ht="12.75">
      <c r="A19" s="7" t="s">
        <v>17</v>
      </c>
      <c r="B19" s="9">
        <v>7010</v>
      </c>
      <c r="C19" s="9">
        <v>6810.3</v>
      </c>
      <c r="D19" s="9">
        <v>7186.6</v>
      </c>
    </row>
    <row r="20" spans="1:4" ht="12.75">
      <c r="A20" s="7" t="s">
        <v>18</v>
      </c>
      <c r="B20" s="9">
        <v>2508</v>
      </c>
      <c r="C20" s="9">
        <v>2507.8</v>
      </c>
      <c r="D20" s="9">
        <v>2612.2</v>
      </c>
    </row>
    <row r="21" spans="1:4" ht="12.75">
      <c r="A21" s="7" t="s">
        <v>19</v>
      </c>
      <c r="B21" s="9">
        <v>3899</v>
      </c>
      <c r="C21" s="9">
        <v>3988.5</v>
      </c>
      <c r="D21" s="9">
        <v>4360.8</v>
      </c>
    </row>
    <row r="22" spans="1:4" ht="12.75">
      <c r="A22" s="7" t="s">
        <v>20</v>
      </c>
      <c r="B22" s="9">
        <v>2831</v>
      </c>
      <c r="C22" s="9">
        <v>2831.4</v>
      </c>
      <c r="D22" s="9">
        <v>2970.3</v>
      </c>
    </row>
    <row r="23" spans="1:4" ht="12.75">
      <c r="A23" s="7" t="s">
        <v>21</v>
      </c>
      <c r="B23" s="9"/>
      <c r="C23" s="9"/>
      <c r="D23" s="9">
        <v>550</v>
      </c>
    </row>
    <row r="24" spans="1:4" ht="12.75">
      <c r="A24" s="5" t="s">
        <v>22</v>
      </c>
      <c r="B24" s="9">
        <f>SUM(B18:B22)</f>
        <v>105677</v>
      </c>
      <c r="C24" s="9">
        <f>SUM(C18:C22)</f>
        <v>105680</v>
      </c>
      <c r="D24" s="9">
        <f>SUM(D18:D23)</f>
        <v>114338.1</v>
      </c>
    </row>
    <row r="25" spans="1:4" ht="12.75">
      <c r="A25" s="5"/>
      <c r="B25" s="9"/>
      <c r="C25" s="9" t="s">
        <v>40</v>
      </c>
      <c r="D25" s="9"/>
    </row>
    <row r="26" spans="1:4" ht="12.75">
      <c r="A26" s="5" t="s">
        <v>23</v>
      </c>
      <c r="B26" s="9"/>
      <c r="C26" s="9"/>
      <c r="D26" s="9"/>
    </row>
    <row r="27" spans="1:4" ht="12.75">
      <c r="A27" s="7" t="s">
        <v>24</v>
      </c>
      <c r="B27" s="9">
        <v>19590</v>
      </c>
      <c r="C27" s="9">
        <v>19709.4</v>
      </c>
      <c r="D27" s="9">
        <v>20870.1</v>
      </c>
    </row>
    <row r="28" spans="1:4" ht="12.75">
      <c r="A28" s="7" t="s">
        <v>25</v>
      </c>
      <c r="B28" s="9">
        <v>2432</v>
      </c>
      <c r="C28" s="9">
        <v>2542</v>
      </c>
      <c r="D28" s="9">
        <v>2653.3</v>
      </c>
    </row>
    <row r="29" spans="1:4" ht="12.75">
      <c r="A29" s="7" t="s">
        <v>26</v>
      </c>
      <c r="B29" s="9">
        <v>2667</v>
      </c>
      <c r="C29" s="9">
        <v>2666.5</v>
      </c>
      <c r="D29" s="9">
        <v>2887.9</v>
      </c>
    </row>
    <row r="30" spans="1:4" ht="12.75">
      <c r="A30" s="5" t="s">
        <v>27</v>
      </c>
      <c r="B30" s="9">
        <f>SUM(B27:B29)</f>
        <v>24689</v>
      </c>
      <c r="C30" s="9">
        <f>SUM(C27:C29)</f>
        <v>24917.9</v>
      </c>
      <c r="D30" s="9">
        <f>SUM(D27:D29)</f>
        <v>26411.3</v>
      </c>
    </row>
    <row r="31" spans="1:4" ht="12.75">
      <c r="A31" s="5" t="s">
        <v>28</v>
      </c>
      <c r="B31" s="9"/>
      <c r="C31" s="9"/>
      <c r="D31" s="9"/>
    </row>
    <row r="32" spans="1:4" ht="12.75">
      <c r="A32" s="7" t="s">
        <v>29</v>
      </c>
      <c r="B32" s="9">
        <v>14832.4</v>
      </c>
      <c r="C32" s="9">
        <v>14832.4</v>
      </c>
      <c r="D32" s="9">
        <f>14804.2+150.5</f>
        <v>14954.7</v>
      </c>
    </row>
    <row r="33" spans="1:4" ht="12.75">
      <c r="A33" s="7" t="s">
        <v>30</v>
      </c>
      <c r="B33" s="9">
        <v>9840</v>
      </c>
      <c r="C33" s="9">
        <v>9840.4</v>
      </c>
      <c r="D33" s="9">
        <f>10061.4</f>
        <v>10061.4</v>
      </c>
    </row>
    <row r="34" spans="1:4" ht="12.75">
      <c r="A34" s="7" t="s">
        <v>31</v>
      </c>
      <c r="B34" s="9"/>
      <c r="C34" s="9"/>
      <c r="D34" s="9">
        <v>1180.7</v>
      </c>
    </row>
    <row r="35" spans="1:4" ht="12.75">
      <c r="A35" s="5" t="s">
        <v>32</v>
      </c>
      <c r="B35" s="9">
        <f>SUM(B32:B33)</f>
        <v>24672.4</v>
      </c>
      <c r="C35" s="9">
        <f>SUM(C32:C33)</f>
        <v>24672.8</v>
      </c>
      <c r="D35" s="9">
        <f>SUM(D32:D34)</f>
        <v>26196.8</v>
      </c>
    </row>
    <row r="36" spans="1:4" ht="12.75">
      <c r="A36" s="5"/>
      <c r="B36" s="9"/>
      <c r="C36" s="9"/>
      <c r="D36" s="9"/>
    </row>
    <row r="37" spans="1:4" ht="12.75">
      <c r="A37" s="5" t="s">
        <v>33</v>
      </c>
      <c r="B37" s="9">
        <v>2001</v>
      </c>
      <c r="C37" s="9">
        <v>2641</v>
      </c>
      <c r="D37" s="9">
        <v>2</v>
      </c>
    </row>
    <row r="38" spans="1:4" ht="12.75">
      <c r="A38" s="8"/>
      <c r="B38" s="9"/>
      <c r="C38" s="9"/>
      <c r="D38" s="9"/>
    </row>
    <row r="39" spans="1:4" ht="12.75">
      <c r="A39" s="5" t="s">
        <v>34</v>
      </c>
      <c r="B39" s="9">
        <f>SUM(B35+B30+B24+B15+B37)</f>
        <v>293331.4</v>
      </c>
      <c r="C39" s="9">
        <f>SUM(C35+C30+C24+C15+C37)</f>
        <v>295211.6</v>
      </c>
      <c r="D39" s="9">
        <f>SUM(D35+D30+D24+D15+D37)</f>
        <v>313109.10000000003</v>
      </c>
    </row>
    <row r="40" spans="1:4" ht="12.75">
      <c r="A40" s="5"/>
      <c r="B40" s="9"/>
      <c r="C40" s="9"/>
      <c r="D40" s="9"/>
    </row>
    <row r="41" spans="1:4" ht="12.75">
      <c r="A41" s="5" t="s">
        <v>35</v>
      </c>
      <c r="B41" s="9"/>
      <c r="C41" s="9"/>
      <c r="D41" s="9"/>
    </row>
    <row r="42" spans="1:4" ht="12.75">
      <c r="A42" s="7" t="s">
        <v>36</v>
      </c>
      <c r="B42" s="9">
        <v>0</v>
      </c>
      <c r="C42" s="9">
        <v>0</v>
      </c>
      <c r="D42" s="9">
        <v>0</v>
      </c>
    </row>
    <row r="43" spans="1:4" ht="12.75">
      <c r="A43" s="7" t="s">
        <v>37</v>
      </c>
      <c r="B43" s="9">
        <v>1698</v>
      </c>
      <c r="C43" s="9">
        <v>1698</v>
      </c>
      <c r="D43" s="9">
        <v>2130.1</v>
      </c>
    </row>
    <row r="44" spans="1:4" ht="12.75">
      <c r="A44" s="5" t="s">
        <v>38</v>
      </c>
      <c r="B44" s="9">
        <f>SUM(B42:B43)</f>
        <v>1698</v>
      </c>
      <c r="C44" s="9">
        <f>SUM(C42:C43)</f>
        <v>1698</v>
      </c>
      <c r="D44" s="9">
        <f>SUM(D42:D43)</f>
        <v>2130.1</v>
      </c>
    </row>
    <row r="45" spans="1:4" ht="12.75">
      <c r="A45" s="5"/>
      <c r="B45" s="9"/>
      <c r="C45" s="9"/>
      <c r="D45" s="9"/>
    </row>
    <row r="46" spans="1:4" ht="12.75">
      <c r="A46" s="5" t="s">
        <v>39</v>
      </c>
      <c r="B46" s="10">
        <f>B39+B44</f>
        <v>295029.4</v>
      </c>
      <c r="C46" s="10">
        <f>C39+C44</f>
        <v>296909.6</v>
      </c>
      <c r="D46" s="10">
        <f>D39+D44</f>
        <v>315239.2</v>
      </c>
    </row>
  </sheetData>
  <sheetProtection/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College of Education</cp:lastModifiedBy>
  <cp:lastPrinted>2008-07-24T16:24:27Z</cp:lastPrinted>
  <dcterms:created xsi:type="dcterms:W3CDTF">2007-05-16T02:01:13Z</dcterms:created>
  <dcterms:modified xsi:type="dcterms:W3CDTF">2008-07-24T16:38:34Z</dcterms:modified>
  <cp:category/>
  <cp:version/>
  <cp:contentType/>
  <cp:contentStatus/>
</cp:coreProperties>
</file>