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05" windowWidth="9270" windowHeight="7680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'Revised'!$A$1:$E$64</definedName>
    <definedName name="Print_Area_MI">#REF!</definedName>
    <definedName name="PrintArea_TotalDist">#REF!</definedName>
    <definedName name="RSA_DB">#REF!</definedName>
    <definedName name="UA_OLD">#REF!</definedName>
    <definedName name="WWW_Range">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PS</author>
  </authors>
  <commentList>
    <comment ref="A41" authorId="0">
      <text>
        <r>
          <rPr>
            <b/>
            <sz val="8"/>
            <rFont val="Tahoma"/>
            <family val="2"/>
          </rPr>
          <t>PS:</t>
        </r>
        <r>
          <rPr>
            <sz val="8"/>
            <rFont val="Tahoma"/>
            <family val="2"/>
          </rPr>
          <t xml:space="preserve">
Merged Area Schools</t>
        </r>
      </text>
    </comment>
  </commentList>
</comments>
</file>

<file path=xl/sharedStrings.xml><?xml version="1.0" encoding="utf-8"?>
<sst xmlns="http://schemas.openxmlformats.org/spreadsheetml/2006/main" count="56" uniqueCount="54">
  <si>
    <t>2007-08 Initial</t>
  </si>
  <si>
    <t>2007-08 Revised</t>
  </si>
  <si>
    <t>New Fiscal Year 2008-09</t>
  </si>
  <si>
    <r>
      <t xml:space="preserve">University of Iowa </t>
    </r>
    <r>
      <rPr>
        <b/>
        <sz val="8"/>
        <rFont val="Times New Roman"/>
        <family val="1"/>
      </rPr>
      <t>(includes Primary Health Care)</t>
    </r>
  </si>
  <si>
    <t xml:space="preserve">  Hospital school (Center for Disabilities and Dev.)</t>
  </si>
  <si>
    <t xml:space="preserve">  Oakdale campus</t>
  </si>
  <si>
    <t xml:space="preserve">  Family practice med training</t>
  </si>
  <si>
    <t xml:space="preserve">     Specialized Child Health Care Service</t>
  </si>
  <si>
    <t xml:space="preserve">     Substance Abuse</t>
  </si>
  <si>
    <t xml:space="preserve">     State of Iowa Cancer Registry</t>
  </si>
  <si>
    <t xml:space="preserve">     Biocatalysis</t>
  </si>
  <si>
    <t xml:space="preserve">     Economic Development</t>
  </si>
  <si>
    <t xml:space="preserve">     Birth Defects Registry</t>
  </si>
  <si>
    <t xml:space="preserve">     Ag Health &amp; Safety</t>
  </si>
  <si>
    <t xml:space="preserve">     Nonprofit Resource Center</t>
  </si>
  <si>
    <t xml:space="preserve">  Other</t>
  </si>
  <si>
    <t>Subtotal, University of Iowa</t>
  </si>
  <si>
    <t>Iowa State University</t>
  </si>
  <si>
    <t xml:space="preserve">  Ag and home ec experiment station</t>
  </si>
  <si>
    <t xml:space="preserve">  Cooperative extension service</t>
  </si>
  <si>
    <t xml:space="preserve">  Livestock research</t>
  </si>
  <si>
    <t xml:space="preserve">     Leopold Center</t>
  </si>
  <si>
    <t xml:space="preserve">     Vet Diagnostic Lab</t>
  </si>
  <si>
    <t xml:space="preserve">     G Washing Carver Endowed Chair</t>
  </si>
  <si>
    <t>Subtotal, Iowa State University</t>
  </si>
  <si>
    <t>University of Northern Iowa</t>
  </si>
  <si>
    <t>Board of Regents Office</t>
  </si>
  <si>
    <t xml:space="preserve">  Tri-State Graduate Center</t>
  </si>
  <si>
    <t xml:space="preserve">  Quad Cities Graduate Center</t>
  </si>
  <si>
    <t xml:space="preserve">  Standing Appropriation</t>
  </si>
  <si>
    <t xml:space="preserve">  Southwest Iowa Resource Center</t>
  </si>
  <si>
    <t>Subtotal, Board Office</t>
  </si>
  <si>
    <t>Subtotal, Regents programs</t>
  </si>
  <si>
    <t>Area Colleges</t>
  </si>
  <si>
    <t>College Aid Commission (Central Office)</t>
  </si>
  <si>
    <t xml:space="preserve">  Private college tuition grants</t>
  </si>
  <si>
    <t xml:space="preserve">  State scholarships</t>
  </si>
  <si>
    <t xml:space="preserve">  Voc-tech tuition grants</t>
  </si>
  <si>
    <t xml:space="preserve">  College Work Study</t>
  </si>
  <si>
    <t xml:space="preserve">  Iowa Nat'l Guard Tuition Aid Prog</t>
  </si>
  <si>
    <t xml:space="preserve">  Iowa Grants</t>
  </si>
  <si>
    <t xml:space="preserve">  Physician Recruitment</t>
  </si>
  <si>
    <t xml:space="preserve">  Forgivable Loans for Teachers</t>
  </si>
  <si>
    <t xml:space="preserve">  Nurse's Tuition Grants</t>
  </si>
  <si>
    <t xml:space="preserve">  Osteopathic Forgiveabe Loans</t>
  </si>
  <si>
    <t xml:space="preserve">  All Iowa Opportunity Scholarships</t>
  </si>
  <si>
    <t xml:space="preserve">  Barber and Cosmetology Arts Tuition</t>
  </si>
  <si>
    <t xml:space="preserve">  Washington DC Internship</t>
  </si>
  <si>
    <t>Subtotal, College Aid Commission</t>
  </si>
  <si>
    <t xml:space="preserve">  Psychiatric hospital *</t>
  </si>
  <si>
    <t>`</t>
  </si>
  <si>
    <t>Total</t>
  </si>
  <si>
    <t>* Moved to a New Funding Source</t>
  </si>
  <si>
    <t>Institutions in Iowa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</si>
</sst>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3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7" fontId="4" fillId="0" borderId="0" xfId="58">
      <alignment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37" fontId="5" fillId="0" borderId="0" xfId="59" applyFont="1" applyFill="1" applyBorder="1" applyAlignment="1" applyProtection="1">
      <alignment horizontal="left"/>
      <protection/>
    </xf>
    <xf numFmtId="37" fontId="0" fillId="0" borderId="0" xfId="59" applyFont="1" applyFill="1" applyBorder="1" applyAlignment="1" applyProtection="1">
      <alignment horizontal="left"/>
      <protection/>
    </xf>
    <xf numFmtId="37" fontId="5" fillId="0" borderId="0" xfId="59" applyFont="1" applyFill="1" applyBorder="1" applyAlignment="1">
      <alignment horizontal="left"/>
      <protection/>
    </xf>
    <xf numFmtId="3" fontId="0" fillId="0" borderId="0" xfId="59" applyNumberFormat="1" applyFont="1" applyFill="1" applyBorder="1" applyProtection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59" applyNumberFormat="1" applyFont="1" applyFill="1" applyBorder="1">
      <alignment/>
      <protection/>
    </xf>
    <xf numFmtId="182" fontId="0" fillId="0" borderId="0" xfId="42" applyNumberFormat="1" applyFont="1" applyFill="1" applyBorder="1" applyAlignment="1">
      <alignment/>
    </xf>
    <xf numFmtId="9" fontId="4" fillId="0" borderId="0" xfId="62" applyFont="1" applyAlignment="1">
      <alignment/>
    </xf>
    <xf numFmtId="3" fontId="0" fillId="0" borderId="0" xfId="42" applyNumberFormat="1" applyFont="1" applyAlignment="1">
      <alignment/>
    </xf>
    <xf numFmtId="3" fontId="0" fillId="0" borderId="0" xfId="42" applyNumberFormat="1" applyFont="1" applyFill="1" applyAlignment="1">
      <alignment/>
    </xf>
    <xf numFmtId="37" fontId="0" fillId="0" borderId="0" xfId="58" applyFont="1">
      <alignment/>
      <protection/>
    </xf>
    <xf numFmtId="182" fontId="0" fillId="0" borderId="0" xfId="42" applyNumberFormat="1" applyFont="1" applyAlignment="1">
      <alignment/>
    </xf>
    <xf numFmtId="0" fontId="0" fillId="0" borderId="0" xfId="0" applyFont="1" applyAlignment="1">
      <alignment/>
    </xf>
    <xf numFmtId="37" fontId="5" fillId="0" borderId="0" xfId="58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rmal_iow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A7" sqref="A7"/>
    </sheetView>
  </sheetViews>
  <sheetFormatPr defaultColWidth="12" defaultRowHeight="12.75"/>
  <cols>
    <col min="1" max="1" width="55.332031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38.25">
      <c r="A1" s="2" t="s">
        <v>53</v>
      </c>
      <c r="B1" s="3" t="s">
        <v>0</v>
      </c>
      <c r="C1" s="3" t="s">
        <v>1</v>
      </c>
      <c r="D1" s="3" t="s">
        <v>2</v>
      </c>
    </row>
    <row r="2" ht="12.75"/>
    <row r="3" spans="1:6" ht="12.75">
      <c r="A3" s="4" t="s">
        <v>3</v>
      </c>
      <c r="B3" s="14">
        <f>258012+794</f>
        <v>258806</v>
      </c>
      <c r="C3" s="14">
        <f>258012+794</f>
        <v>258806</v>
      </c>
      <c r="D3" s="10">
        <f>276518+829</f>
        <v>277347</v>
      </c>
      <c r="F3" s="13"/>
    </row>
    <row r="4" spans="1:4" ht="12.75">
      <c r="A4" s="5" t="s">
        <v>49</v>
      </c>
      <c r="B4" s="15">
        <v>7322</v>
      </c>
      <c r="C4" s="15">
        <v>0</v>
      </c>
      <c r="D4" s="10">
        <v>0</v>
      </c>
    </row>
    <row r="5" spans="1:4" ht="12.75">
      <c r="A5" s="5" t="s">
        <v>4</v>
      </c>
      <c r="B5" s="15">
        <v>6726</v>
      </c>
      <c r="C5" s="15">
        <v>6726</v>
      </c>
      <c r="D5" s="10">
        <v>7017</v>
      </c>
    </row>
    <row r="6" spans="1:4" ht="12.75">
      <c r="A6" s="5" t="s">
        <v>5</v>
      </c>
      <c r="B6" s="15">
        <v>2726</v>
      </c>
      <c r="C6" s="15">
        <v>2726</v>
      </c>
      <c r="D6" s="10">
        <v>2792</v>
      </c>
    </row>
    <row r="7" spans="1:4" ht="12.75">
      <c r="A7" s="5" t="s">
        <v>6</v>
      </c>
      <c r="B7" s="15">
        <v>2179</v>
      </c>
      <c r="C7" s="15">
        <v>2179</v>
      </c>
      <c r="D7" s="10">
        <v>2283</v>
      </c>
    </row>
    <row r="8" spans="1:4" ht="12.75">
      <c r="A8" s="5" t="s">
        <v>7</v>
      </c>
      <c r="B8" s="15">
        <v>732</v>
      </c>
      <c r="C8" s="15">
        <v>732</v>
      </c>
      <c r="D8" s="10">
        <v>842</v>
      </c>
    </row>
    <row r="9" spans="1:4" ht="12.75">
      <c r="A9" s="5" t="s">
        <v>8</v>
      </c>
      <c r="B9" s="15">
        <v>68</v>
      </c>
      <c r="C9" s="15">
        <v>68</v>
      </c>
      <c r="D9" s="10">
        <v>71</v>
      </c>
    </row>
    <row r="10" spans="1:4" ht="12.75">
      <c r="A10" s="5" t="s">
        <v>9</v>
      </c>
      <c r="B10" s="15">
        <v>185</v>
      </c>
      <c r="C10" s="15">
        <v>185</v>
      </c>
      <c r="D10" s="10">
        <v>190</v>
      </c>
    </row>
    <row r="11" spans="1:4" ht="12.75">
      <c r="A11" s="5" t="s">
        <v>10</v>
      </c>
      <c r="B11" s="15">
        <v>903</v>
      </c>
      <c r="C11" s="15">
        <v>903</v>
      </c>
      <c r="D11" s="10">
        <v>924</v>
      </c>
    </row>
    <row r="12" spans="1:4" ht="12.75">
      <c r="A12" s="5" t="s">
        <v>11</v>
      </c>
      <c r="B12" s="15">
        <v>259</v>
      </c>
      <c r="C12" s="15">
        <v>259</v>
      </c>
      <c r="D12" s="10">
        <v>271</v>
      </c>
    </row>
    <row r="13" spans="1:4" ht="12.75">
      <c r="A13" s="5" t="s">
        <v>12</v>
      </c>
      <c r="B13" s="15">
        <v>47</v>
      </c>
      <c r="C13" s="15">
        <v>47</v>
      </c>
      <c r="D13" s="10">
        <v>49</v>
      </c>
    </row>
    <row r="14" spans="1:4" ht="12.75">
      <c r="A14" s="5" t="s">
        <v>13</v>
      </c>
      <c r="B14" s="15">
        <v>130</v>
      </c>
      <c r="C14" s="15">
        <v>130</v>
      </c>
      <c r="D14" s="10">
        <v>130</v>
      </c>
    </row>
    <row r="15" spans="1:4" ht="12.75">
      <c r="A15" s="5" t="s">
        <v>14</v>
      </c>
      <c r="B15" s="15">
        <v>200</v>
      </c>
      <c r="C15" s="15">
        <v>200</v>
      </c>
      <c r="D15" s="10">
        <v>208</v>
      </c>
    </row>
    <row r="16" spans="1:4" ht="12.75">
      <c r="A16" s="5" t="s">
        <v>15</v>
      </c>
      <c r="B16" s="8">
        <f>SUM(B8:B15)</f>
        <v>2524</v>
      </c>
      <c r="C16" s="8">
        <f>SUM(C8:C15)</f>
        <v>2524</v>
      </c>
      <c r="D16" s="10">
        <f>SUM(D8:D15)</f>
        <v>2685</v>
      </c>
    </row>
    <row r="17" spans="1:4" ht="12.75">
      <c r="A17" s="4" t="s">
        <v>16</v>
      </c>
      <c r="B17" s="7">
        <f>SUM(B3:B15)</f>
        <v>280283</v>
      </c>
      <c r="C17" s="7">
        <f>SUM(C3:C15)</f>
        <v>272961</v>
      </c>
      <c r="D17" s="7">
        <f>D3+D5+D6+D7+D16</f>
        <v>292124</v>
      </c>
    </row>
    <row r="18" spans="1:4" ht="12.75">
      <c r="A18" s="6"/>
      <c r="B18" s="16"/>
      <c r="C18" s="16"/>
      <c r="D18" s="16"/>
    </row>
    <row r="19" spans="1:4" ht="12.75">
      <c r="A19" s="4" t="s">
        <v>17</v>
      </c>
      <c r="B19" s="8">
        <v>205145</v>
      </c>
      <c r="C19" s="8">
        <v>205145</v>
      </c>
      <c r="D19" s="17">
        <v>217695</v>
      </c>
    </row>
    <row r="20" spans="1:4" ht="12.75">
      <c r="A20" s="5" t="s">
        <v>18</v>
      </c>
      <c r="B20" s="8">
        <v>34493</v>
      </c>
      <c r="C20" s="8">
        <v>34493</v>
      </c>
      <c r="D20" s="17">
        <v>35897</v>
      </c>
    </row>
    <row r="21" spans="1:4" ht="12.75">
      <c r="A21" s="5" t="s">
        <v>19</v>
      </c>
      <c r="B21" s="8">
        <v>21900</v>
      </c>
      <c r="C21" s="8">
        <v>21900</v>
      </c>
      <c r="D21" s="17">
        <v>22904</v>
      </c>
    </row>
    <row r="22" spans="1:4" ht="12.75">
      <c r="A22" s="5" t="s">
        <v>20</v>
      </c>
      <c r="B22" s="9">
        <v>221</v>
      </c>
      <c r="C22" s="9">
        <v>221</v>
      </c>
      <c r="D22" s="17">
        <v>221</v>
      </c>
    </row>
    <row r="23" spans="1:4" ht="12.75">
      <c r="A23" s="5" t="s">
        <v>21</v>
      </c>
      <c r="B23" s="9">
        <v>491</v>
      </c>
      <c r="C23" s="9">
        <v>491</v>
      </c>
      <c r="D23" s="17">
        <v>507</v>
      </c>
    </row>
    <row r="24" spans="1:4" ht="12.75">
      <c r="A24" s="5" t="s">
        <v>22</v>
      </c>
      <c r="B24" s="9">
        <v>2069</v>
      </c>
      <c r="C24" s="9">
        <v>2069</v>
      </c>
      <c r="D24" s="17">
        <v>3160</v>
      </c>
    </row>
    <row r="25" spans="1:4" ht="12.75">
      <c r="A25" s="5" t="s">
        <v>11</v>
      </c>
      <c r="B25" s="10">
        <v>2790</v>
      </c>
      <c r="C25" s="10">
        <v>2790</v>
      </c>
      <c r="D25" s="17">
        <v>3019</v>
      </c>
    </row>
    <row r="26" spans="1:4" ht="12.75">
      <c r="A26" s="5" t="s">
        <v>23</v>
      </c>
      <c r="B26" s="10">
        <v>250</v>
      </c>
      <c r="C26" s="10">
        <v>250</v>
      </c>
      <c r="D26" s="17">
        <v>250</v>
      </c>
    </row>
    <row r="27" spans="1:4" ht="12.75">
      <c r="A27" s="5" t="s">
        <v>15</v>
      </c>
      <c r="B27" s="8">
        <f>SUM(B23:B26)</f>
        <v>5600</v>
      </c>
      <c r="C27" s="8">
        <f>SUM(C23:C26)</f>
        <v>5600</v>
      </c>
      <c r="D27" s="8">
        <f>SUM(D23:D26)</f>
        <v>6936</v>
      </c>
    </row>
    <row r="28" spans="1:4" ht="12.75">
      <c r="A28" s="4" t="s">
        <v>24</v>
      </c>
      <c r="B28" s="7">
        <f>SUM(B19:B26)</f>
        <v>267359</v>
      </c>
      <c r="C28" s="7">
        <f>SUM(C19:C26)</f>
        <v>267359</v>
      </c>
      <c r="D28" s="7">
        <f>SUM(D19:D26)</f>
        <v>283653</v>
      </c>
    </row>
    <row r="29" spans="1:4" ht="12.75">
      <c r="A29" s="6"/>
      <c r="B29" s="16"/>
      <c r="C29" s="16"/>
      <c r="D29" s="16"/>
    </row>
    <row r="30" spans="1:4" ht="12.75">
      <c r="A30" s="4" t="s">
        <v>25</v>
      </c>
      <c r="B30" s="17">
        <v>93293</v>
      </c>
      <c r="C30" s="17">
        <v>93293</v>
      </c>
      <c r="D30" s="17">
        <v>103262</v>
      </c>
    </row>
    <row r="31" spans="1:4" ht="12.75">
      <c r="A31" s="6"/>
      <c r="B31" s="16"/>
      <c r="C31" s="16"/>
      <c r="D31" s="16"/>
    </row>
    <row r="32" spans="1:4" ht="12.75">
      <c r="A32" s="4" t="s">
        <v>26</v>
      </c>
      <c r="B32" s="17">
        <v>1263</v>
      </c>
      <c r="C32" s="17">
        <v>1263</v>
      </c>
      <c r="D32" s="17">
        <v>1360</v>
      </c>
    </row>
    <row r="33" spans="1:4" ht="12.75">
      <c r="A33" s="5" t="s">
        <v>27</v>
      </c>
      <c r="B33" s="17">
        <v>80</v>
      </c>
      <c r="C33" s="17">
        <v>80</v>
      </c>
      <c r="D33" s="17">
        <v>84</v>
      </c>
    </row>
    <row r="34" spans="1:4" ht="12.75">
      <c r="A34" s="5" t="s">
        <v>28</v>
      </c>
      <c r="B34" s="17">
        <v>161</v>
      </c>
      <c r="C34" s="17">
        <v>161</v>
      </c>
      <c r="D34" s="17">
        <v>166</v>
      </c>
    </row>
    <row r="35" spans="1:4" ht="12.75">
      <c r="A35" s="5" t="s">
        <v>29</v>
      </c>
      <c r="B35" s="17">
        <v>15</v>
      </c>
      <c r="C35" s="17">
        <v>15</v>
      </c>
      <c r="D35" s="17">
        <v>15</v>
      </c>
    </row>
    <row r="36" spans="1:4" ht="12.75">
      <c r="A36" s="5" t="s">
        <v>30</v>
      </c>
      <c r="B36" s="17">
        <v>109</v>
      </c>
      <c r="C36" s="17">
        <v>109</v>
      </c>
      <c r="D36" s="17">
        <v>111</v>
      </c>
    </row>
    <row r="37" spans="1:4" ht="12.75">
      <c r="A37" s="4" t="s">
        <v>31</v>
      </c>
      <c r="B37" s="10">
        <f>SUM(B32:B36)</f>
        <v>1628</v>
      </c>
      <c r="C37" s="10">
        <f>SUM(C32:C36)</f>
        <v>1628</v>
      </c>
      <c r="D37" s="10">
        <f>SUM(D32:D36)</f>
        <v>1736</v>
      </c>
    </row>
    <row r="38" spans="1:4" ht="12.75">
      <c r="A38" s="4"/>
      <c r="B38" s="10"/>
      <c r="C38" s="10"/>
      <c r="D38" s="18"/>
    </row>
    <row r="39" spans="1:4" ht="12.75">
      <c r="A39" s="4" t="s">
        <v>32</v>
      </c>
      <c r="B39" s="11">
        <f>+B37+B30+B28+B17</f>
        <v>642563</v>
      </c>
      <c r="C39" s="11">
        <f>+C37+C30+C28+C17</f>
        <v>635241</v>
      </c>
      <c r="D39" s="11">
        <f>+D37+D30+D28+D17</f>
        <v>680775</v>
      </c>
    </row>
    <row r="40" spans="1:4" ht="12.75">
      <c r="A40" s="4"/>
      <c r="B40" s="18"/>
      <c r="C40" s="18"/>
      <c r="D40" s="18"/>
    </row>
    <row r="41" spans="1:4" ht="12.75">
      <c r="A41" s="4" t="s">
        <v>33</v>
      </c>
      <c r="B41" s="10">
        <v>173962</v>
      </c>
      <c r="C41" s="10">
        <v>173962</v>
      </c>
      <c r="D41" s="8">
        <f>183062+1500</f>
        <v>184562</v>
      </c>
    </row>
    <row r="42" spans="1:4" ht="12.75">
      <c r="A42" s="4"/>
      <c r="B42" s="16"/>
      <c r="C42" s="16"/>
      <c r="D42" s="16"/>
    </row>
    <row r="43" spans="1:4" ht="12.75">
      <c r="A43" s="4" t="s">
        <v>34</v>
      </c>
      <c r="B43" s="18">
        <v>376</v>
      </c>
      <c r="C43" s="18">
        <v>376</v>
      </c>
      <c r="D43" s="16">
        <v>395</v>
      </c>
    </row>
    <row r="44" spans="1:4" ht="12.75">
      <c r="A44" s="5" t="s">
        <v>35</v>
      </c>
      <c r="B44" s="8">
        <v>53749</v>
      </c>
      <c r="C44" s="8">
        <v>53749</v>
      </c>
      <c r="D44" s="16">
        <v>55599</v>
      </c>
    </row>
    <row r="45" spans="1:4" ht="12.75">
      <c r="A45" s="5" t="s">
        <v>36</v>
      </c>
      <c r="B45" s="12">
        <v>0</v>
      </c>
      <c r="C45" s="12">
        <v>0</v>
      </c>
      <c r="D45" s="16"/>
    </row>
    <row r="46" spans="1:4" ht="12.75">
      <c r="A46" s="5" t="s">
        <v>37</v>
      </c>
      <c r="B46" s="17">
        <v>2783</v>
      </c>
      <c r="C46" s="17">
        <v>2783</v>
      </c>
      <c r="D46" s="16">
        <v>2783</v>
      </c>
    </row>
    <row r="47" spans="1:4" ht="12.75">
      <c r="A47" s="5" t="s">
        <v>38</v>
      </c>
      <c r="B47" s="17">
        <v>296</v>
      </c>
      <c r="C47" s="17">
        <v>296</v>
      </c>
      <c r="D47" s="16">
        <v>995</v>
      </c>
    </row>
    <row r="48" spans="1:4" ht="12.75">
      <c r="A48" s="5" t="s">
        <v>39</v>
      </c>
      <c r="B48" s="17">
        <v>3800</v>
      </c>
      <c r="C48" s="17">
        <v>3800</v>
      </c>
      <c r="D48" s="16">
        <v>3800</v>
      </c>
    </row>
    <row r="49" spans="1:4" ht="12.75">
      <c r="A49" s="5" t="s">
        <v>40</v>
      </c>
      <c r="B49" s="17">
        <v>1071</v>
      </c>
      <c r="C49" s="17">
        <v>1071</v>
      </c>
      <c r="D49" s="16">
        <v>1071</v>
      </c>
    </row>
    <row r="50" spans="1:4" ht="12.75">
      <c r="A50" s="5" t="s">
        <v>41</v>
      </c>
      <c r="B50" s="17">
        <v>346</v>
      </c>
      <c r="C50" s="17">
        <v>346</v>
      </c>
      <c r="D50" s="16">
        <v>346</v>
      </c>
    </row>
    <row r="51" spans="1:4" ht="12.75">
      <c r="A51" s="5" t="s">
        <v>42</v>
      </c>
      <c r="B51" s="17">
        <v>485</v>
      </c>
      <c r="C51" s="17">
        <v>485</v>
      </c>
      <c r="D51" s="16">
        <v>485</v>
      </c>
    </row>
    <row r="52" spans="1:4" ht="12.75">
      <c r="A52" s="5" t="s">
        <v>43</v>
      </c>
      <c r="B52" s="12">
        <v>0</v>
      </c>
      <c r="C52" s="12">
        <v>0</v>
      </c>
      <c r="D52" s="16">
        <v>100</v>
      </c>
    </row>
    <row r="53" spans="1:4" ht="12.75">
      <c r="A53" s="5" t="s">
        <v>44</v>
      </c>
      <c r="B53" s="17">
        <v>100</v>
      </c>
      <c r="C53" s="17">
        <v>100</v>
      </c>
      <c r="D53" s="16">
        <v>100</v>
      </c>
    </row>
    <row r="54" spans="1:4" ht="12.75">
      <c r="A54" s="5" t="s">
        <v>45</v>
      </c>
      <c r="B54" s="17">
        <v>1500</v>
      </c>
      <c r="C54" s="17">
        <v>1500</v>
      </c>
      <c r="D54" s="16">
        <v>4000</v>
      </c>
    </row>
    <row r="55" spans="1:4" ht="12.75">
      <c r="A55" s="5" t="s">
        <v>46</v>
      </c>
      <c r="B55" s="17"/>
      <c r="C55" s="17"/>
      <c r="D55" s="16">
        <v>50</v>
      </c>
    </row>
    <row r="56" spans="1:4" ht="12.75">
      <c r="A56" s="5" t="s">
        <v>47</v>
      </c>
      <c r="B56" s="10"/>
      <c r="C56" s="10"/>
      <c r="D56" s="16">
        <v>100</v>
      </c>
    </row>
    <row r="57" spans="1:4" ht="12.75">
      <c r="A57" s="4" t="s">
        <v>48</v>
      </c>
      <c r="B57" s="7">
        <f>SUM(B43:B54)</f>
        <v>64506</v>
      </c>
      <c r="C57" s="7">
        <f>SUM(C43:C54)</f>
        <v>64506</v>
      </c>
      <c r="D57" s="16">
        <v>69824</v>
      </c>
    </row>
    <row r="58" spans="2:4" ht="12.75">
      <c r="B58" s="16"/>
      <c r="C58" s="16"/>
      <c r="D58" s="16"/>
    </row>
    <row r="59" spans="1:4" ht="12.75">
      <c r="A59" s="19" t="s">
        <v>51</v>
      </c>
      <c r="B59" s="19">
        <f>B57+B41+B39</f>
        <v>881031</v>
      </c>
      <c r="C59" s="19">
        <f>C57+C41+C39</f>
        <v>873709</v>
      </c>
      <c r="D59" s="19">
        <f>D57+D41+D39</f>
        <v>935161</v>
      </c>
    </row>
    <row r="60" spans="1:3" ht="12.75">
      <c r="A60" s="16"/>
      <c r="C60" s="1" t="s">
        <v>50</v>
      </c>
    </row>
    <row r="61" ht="12.75">
      <c r="A61" s="16" t="s">
        <v>52</v>
      </c>
    </row>
    <row r="62" ht="12.75">
      <c r="A62" s="16"/>
    </row>
  </sheetData>
  <sheetProtection/>
  <printOptions/>
  <pageMargins left="0.5" right="0.5" top="1" bottom="1" header="0.5" footer="0.5"/>
  <pageSetup horizontalDpi="300" verticalDpi="300" orientation="portrait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College of Education</cp:lastModifiedBy>
  <dcterms:created xsi:type="dcterms:W3CDTF">2007-05-16T02:01:13Z</dcterms:created>
  <dcterms:modified xsi:type="dcterms:W3CDTF">2008-10-31T16:10:49Z</dcterms:modified>
  <cp:category/>
  <cp:version/>
  <cp:contentType/>
  <cp:contentStatus/>
</cp:coreProperties>
</file>