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120" windowWidth="8295" windowHeight="7680" activeTab="0"/>
  </bookViews>
  <sheets>
    <sheet name="Illinois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'Illinois'!$A$1:$E$52</definedName>
    <definedName name="Print_Area_MI">#REF!</definedName>
    <definedName name="PrintArea_TotalDist">#REF!</definedName>
    <definedName name="RSA_DB">#REF!</definedName>
    <definedName name="Title">'Illinois'!$A$1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<sst xmlns="http://schemas.openxmlformats.org/spreadsheetml/2006/main" count="44" uniqueCount="43">
  <si>
    <t>2007-08 Initial</t>
  </si>
  <si>
    <t>2007-08 Revised</t>
  </si>
  <si>
    <t>New Fiscal Year 2008-09</t>
  </si>
  <si>
    <t>University of Illinois</t>
  </si>
  <si>
    <t xml:space="preserve">  Urbana/Champaign</t>
  </si>
  <si>
    <t xml:space="preserve">  Chicago</t>
  </si>
  <si>
    <t xml:space="preserve">  Springfield</t>
  </si>
  <si>
    <t xml:space="preserve">  University administration</t>
  </si>
  <si>
    <t>Subtotal, University of Illinois</t>
  </si>
  <si>
    <t>Southern Illinois University</t>
  </si>
  <si>
    <t xml:space="preserve">  Carbondale</t>
  </si>
  <si>
    <t xml:space="preserve">  Edwardsville</t>
  </si>
  <si>
    <t>Subtotal, Southern Illinois University</t>
  </si>
  <si>
    <t>Northern Illinois University</t>
  </si>
  <si>
    <t>Illinois State University</t>
  </si>
  <si>
    <t>Western Illinois University</t>
  </si>
  <si>
    <t>Eastern Illinois University</t>
  </si>
  <si>
    <t>Northeastern Illinois University</t>
  </si>
  <si>
    <t>Chicago State University</t>
  </si>
  <si>
    <t>Governors State University</t>
  </si>
  <si>
    <t>Subtotal, Public Universities</t>
  </si>
  <si>
    <t>Illinois Community College Bd</t>
  </si>
  <si>
    <t xml:space="preserve">  State aid to community colleges</t>
  </si>
  <si>
    <t xml:space="preserve">  Board office</t>
  </si>
  <si>
    <t>Subtotal, Community Colleges</t>
  </si>
  <si>
    <t>Adult Education/Career &amp; Tech. Education</t>
  </si>
  <si>
    <t>Illinois Student Assistance Comm</t>
  </si>
  <si>
    <t xml:space="preserve">  Scholarships and grants</t>
  </si>
  <si>
    <t xml:space="preserve">  Administration</t>
  </si>
  <si>
    <t>Subtotal, ISAC</t>
  </si>
  <si>
    <t>Board of Higher Education</t>
  </si>
  <si>
    <t xml:space="preserve">  Grant programs</t>
  </si>
  <si>
    <t xml:space="preserve">  Operations</t>
  </si>
  <si>
    <t>Subtotal, Board of Higher Educ</t>
  </si>
  <si>
    <t>Univ Civil Service Merit Bd</t>
  </si>
  <si>
    <t>Other Appropriations</t>
  </si>
  <si>
    <t xml:space="preserve">   Centrally Paid Employee Benefits</t>
  </si>
  <si>
    <t xml:space="preserve">   Designated Grants</t>
  </si>
  <si>
    <t>Subtotal, Other Appropriations</t>
  </si>
  <si>
    <t>Total</t>
  </si>
  <si>
    <t>*</t>
  </si>
  <si>
    <t>Institutions of Illinois</t>
  </si>
  <si>
    <t>* Allocations by campus are not available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</si>
</sst>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3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4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7" fontId="4" fillId="0" borderId="0" xfId="58">
      <alignment/>
      <protection/>
    </xf>
    <xf numFmtId="37" fontId="5" fillId="0" borderId="0" xfId="58" applyFont="1" applyFill="1" applyBorder="1" applyAlignment="1" applyProtection="1">
      <alignment horizontal="left"/>
      <protection/>
    </xf>
    <xf numFmtId="37" fontId="5" fillId="0" borderId="0" xfId="58" applyFont="1" applyFill="1" applyBorder="1" applyAlignment="1">
      <alignment horizontal="center" wrapText="1"/>
      <protection/>
    </xf>
    <xf numFmtId="37" fontId="0" fillId="0" borderId="0" xfId="60" applyFont="1" applyFill="1" applyBorder="1" applyAlignment="1" applyProtection="1">
      <alignment horizontal="left"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5" fillId="0" borderId="0" xfId="60" applyFont="1" applyFill="1" applyBorder="1" applyAlignment="1">
      <alignment horizontal="left"/>
      <protection/>
    </xf>
    <xf numFmtId="3" fontId="0" fillId="0" borderId="0" xfId="0" applyNumberFormat="1" applyAlignment="1">
      <alignment/>
    </xf>
    <xf numFmtId="3" fontId="0" fillId="0" borderId="0" xfId="59" applyNumberFormat="1" applyFont="1" applyFill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>
      <alignment/>
      <protection/>
    </xf>
    <xf numFmtId="3" fontId="5" fillId="0" borderId="0" xfId="6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7" fontId="4" fillId="0" borderId="0" xfId="58" applyFill="1">
      <alignment/>
      <protection/>
    </xf>
    <xf numFmtId="0" fontId="42" fillId="0" borderId="0" xfId="0" applyFont="1" applyAlignment="1">
      <alignment/>
    </xf>
    <xf numFmtId="37" fontId="0" fillId="0" borderId="0" xfId="58" applyFont="1">
      <alignment/>
      <protection/>
    </xf>
    <xf numFmtId="3" fontId="4" fillId="0" borderId="0" xfId="58" applyNumberForma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aska" xfId="58"/>
    <cellStyle name="Normal_IL_Grapevine06" xfId="59"/>
    <cellStyle name="Normal_illinoi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G14" sqref="G14"/>
    </sheetView>
  </sheetViews>
  <sheetFormatPr defaultColWidth="12" defaultRowHeight="12.75"/>
  <cols>
    <col min="1" max="1" width="43.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41</v>
      </c>
      <c r="B1" s="3" t="s">
        <v>0</v>
      </c>
      <c r="C1" s="3" t="s">
        <v>1</v>
      </c>
      <c r="D1" s="3" t="s">
        <v>2</v>
      </c>
    </row>
    <row r="3" spans="1:4" ht="12.75">
      <c r="A3" s="4" t="s">
        <v>3</v>
      </c>
      <c r="B3" s="16"/>
      <c r="C3" s="16"/>
      <c r="D3" s="16"/>
    </row>
    <row r="4" spans="1:5" ht="12.75">
      <c r="A4" s="4" t="s">
        <v>4</v>
      </c>
      <c r="B4" s="7"/>
      <c r="C4" s="7">
        <v>355651</v>
      </c>
      <c r="D4" s="7"/>
      <c r="E4"/>
    </row>
    <row r="5" spans="1:5" ht="12.75">
      <c r="A5" s="4" t="s">
        <v>5</v>
      </c>
      <c r="B5" s="7"/>
      <c r="C5" s="7">
        <v>385510</v>
      </c>
      <c r="D5" s="7"/>
      <c r="E5"/>
    </row>
    <row r="6" spans="1:5" ht="12.75">
      <c r="A6" s="4" t="s">
        <v>6</v>
      </c>
      <c r="B6" s="7"/>
      <c r="C6" s="7">
        <v>25430</v>
      </c>
      <c r="D6" s="7"/>
      <c r="E6"/>
    </row>
    <row r="7" spans="1:5" ht="12.75">
      <c r="A7" s="4" t="s">
        <v>7</v>
      </c>
      <c r="B7" s="7"/>
      <c r="C7" s="7">
        <v>119427</v>
      </c>
      <c r="D7" s="7"/>
      <c r="E7"/>
    </row>
    <row r="8" spans="1:5" ht="12.75">
      <c r="A8" s="5" t="s">
        <v>8</v>
      </c>
      <c r="B8" s="7">
        <v>886159.5</v>
      </c>
      <c r="C8" s="7">
        <f>SUM(C4:C7)</f>
        <v>886018</v>
      </c>
      <c r="D8" s="7">
        <v>940933.2</v>
      </c>
      <c r="E8" t="s">
        <v>40</v>
      </c>
    </row>
    <row r="9" spans="1:5" ht="12.75">
      <c r="A9" s="6"/>
      <c r="B9" s="7"/>
      <c r="C9" s="7"/>
      <c r="D9" s="7"/>
      <c r="E9"/>
    </row>
    <row r="10" spans="1:5" ht="12.75">
      <c r="A10" s="5" t="s">
        <v>9</v>
      </c>
      <c r="B10" s="7"/>
      <c r="C10" s="7"/>
      <c r="D10" s="7"/>
      <c r="E10"/>
    </row>
    <row r="11" spans="1:5" ht="12.75">
      <c r="A11" s="4" t="s">
        <v>10</v>
      </c>
      <c r="B11" s="7">
        <v>183728.1</v>
      </c>
      <c r="C11" s="7">
        <v>187720</v>
      </c>
      <c r="D11" s="7">
        <v>194000</v>
      </c>
      <c r="E11"/>
    </row>
    <row r="12" spans="1:5" ht="12.75">
      <c r="A12" s="4" t="s">
        <v>11</v>
      </c>
      <c r="B12" s="7">
        <v>75543.4</v>
      </c>
      <c r="C12" s="7">
        <v>75642</v>
      </c>
      <c r="D12" s="7">
        <v>79728.6</v>
      </c>
      <c r="E12"/>
    </row>
    <row r="13" spans="1:5" ht="12.75">
      <c r="A13" s="4" t="s">
        <v>7</v>
      </c>
      <c r="B13" s="7">
        <v>2055.8</v>
      </c>
      <c r="C13" s="7">
        <v>2056</v>
      </c>
      <c r="D13" s="7">
        <v>2113.4</v>
      </c>
      <c r="E13"/>
    </row>
    <row r="14" spans="1:5" ht="12.75">
      <c r="A14" s="5" t="s">
        <v>12</v>
      </c>
      <c r="B14" s="8">
        <f>SUM(B11:B13)</f>
        <v>261327.3</v>
      </c>
      <c r="C14" s="8">
        <f>SUM(C11:C13)</f>
        <v>265418</v>
      </c>
      <c r="D14" s="8">
        <f>SUM(D11:D13)</f>
        <v>275842</v>
      </c>
      <c r="E14"/>
    </row>
    <row r="15" spans="1:5" ht="12.75">
      <c r="A15" s="6"/>
      <c r="B15" s="7"/>
      <c r="C15" s="7"/>
      <c r="D15" s="7"/>
      <c r="E15"/>
    </row>
    <row r="16" spans="1:5" ht="12.75">
      <c r="A16" s="4" t="s">
        <v>13</v>
      </c>
      <c r="B16" s="8">
        <v>123363.7</v>
      </c>
      <c r="C16" s="7">
        <v>123488</v>
      </c>
      <c r="D16" s="7">
        <v>129289.1</v>
      </c>
      <c r="E16"/>
    </row>
    <row r="17" spans="1:5" ht="12.75">
      <c r="A17" s="4" t="s">
        <v>14</v>
      </c>
      <c r="B17" s="8">
        <v>97328.8</v>
      </c>
      <c r="C17" s="7">
        <v>97485</v>
      </c>
      <c r="D17" s="7">
        <v>103081.4</v>
      </c>
      <c r="E17"/>
    </row>
    <row r="18" spans="1:5" ht="12.75">
      <c r="A18" s="4" t="s">
        <v>15</v>
      </c>
      <c r="B18" s="7">
        <v>68967.5</v>
      </c>
      <c r="C18" s="7">
        <v>69015</v>
      </c>
      <c r="D18" s="7">
        <v>72775.6</v>
      </c>
      <c r="E18"/>
    </row>
    <row r="19" spans="1:5" ht="12.75">
      <c r="A19" s="4" t="s">
        <v>16</v>
      </c>
      <c r="B19" s="7">
        <v>57573.2</v>
      </c>
      <c r="C19" s="7">
        <v>57720</v>
      </c>
      <c r="D19" s="7">
        <v>61150.5</v>
      </c>
      <c r="E19"/>
    </row>
    <row r="20" spans="1:5" ht="12.75">
      <c r="A20" s="4" t="s">
        <v>17</v>
      </c>
      <c r="B20" s="7">
        <v>46800.7</v>
      </c>
      <c r="C20" s="7">
        <v>46855</v>
      </c>
      <c r="D20" s="7">
        <v>50949.9</v>
      </c>
      <c r="E20"/>
    </row>
    <row r="21" spans="1:5" ht="12.75">
      <c r="A21" s="4" t="s">
        <v>18</v>
      </c>
      <c r="B21" s="7">
        <v>51226.2</v>
      </c>
      <c r="C21" s="7">
        <v>51196</v>
      </c>
      <c r="D21" s="7">
        <v>51615</v>
      </c>
      <c r="E21"/>
    </row>
    <row r="22" spans="1:5" ht="12.75">
      <c r="A22" s="4" t="s">
        <v>19</v>
      </c>
      <c r="B22" s="7">
        <v>31249.4</v>
      </c>
      <c r="C22" s="7">
        <v>31339</v>
      </c>
      <c r="D22" s="7">
        <v>32889.4</v>
      </c>
      <c r="E22"/>
    </row>
    <row r="23" spans="1:5" ht="12.75">
      <c r="A23" s="6"/>
      <c r="B23" s="7"/>
      <c r="C23" s="7"/>
      <c r="D23" s="7"/>
      <c r="E23"/>
    </row>
    <row r="24" spans="1:5" ht="12.75">
      <c r="A24" s="5" t="s">
        <v>20</v>
      </c>
      <c r="B24" s="8">
        <f>SUM(B16:B22)+B8+B14</f>
        <v>1623996.3</v>
      </c>
      <c r="C24" s="8">
        <f>SUM(C16:C22)+C8+C14</f>
        <v>1628534</v>
      </c>
      <c r="D24" s="8">
        <f>SUM(D16:D22)+D8+D14</f>
        <v>1718526.1</v>
      </c>
      <c r="E24"/>
    </row>
    <row r="25" spans="1:5" ht="12.75">
      <c r="A25" s="6"/>
      <c r="B25" s="7"/>
      <c r="C25" s="7"/>
      <c r="D25" s="7"/>
      <c r="E25"/>
    </row>
    <row r="26" spans="1:5" ht="12.75">
      <c r="A26" s="6" t="s">
        <v>21</v>
      </c>
      <c r="B26" s="7"/>
      <c r="C26" s="7"/>
      <c r="D26" s="7"/>
      <c r="E26"/>
    </row>
    <row r="27" spans="1:5" ht="12.75">
      <c r="A27" s="4" t="s">
        <v>22</v>
      </c>
      <c r="B27" s="7">
        <v>406777.5</v>
      </c>
      <c r="C27" s="7">
        <v>408303</v>
      </c>
      <c r="D27" s="7">
        <v>427030.2</v>
      </c>
      <c r="E27"/>
    </row>
    <row r="28" spans="1:5" ht="12.75">
      <c r="A28" s="4" t="s">
        <v>23</v>
      </c>
      <c r="B28" s="7">
        <v>2374.4</v>
      </c>
      <c r="C28" s="7">
        <v>2349</v>
      </c>
      <c r="D28" s="7">
        <v>2399.4</v>
      </c>
      <c r="E28"/>
    </row>
    <row r="29" spans="1:5" ht="12.75">
      <c r="A29" s="5" t="s">
        <v>24</v>
      </c>
      <c r="B29" s="9">
        <f>SUM(B27:B28)</f>
        <v>409151.9</v>
      </c>
      <c r="C29" s="9">
        <f>SUM(C27:C28)</f>
        <v>410652</v>
      </c>
      <c r="D29" s="9">
        <f>SUM(D27:D28)</f>
        <v>429429.60000000003</v>
      </c>
      <c r="E29"/>
    </row>
    <row r="30" spans="1:5" ht="12.75">
      <c r="A30" s="5"/>
      <c r="B30" s="7"/>
      <c r="C30" s="7"/>
      <c r="D30" s="7"/>
      <c r="E30"/>
    </row>
    <row r="31" spans="1:5" ht="12.75">
      <c r="A31" s="5" t="s">
        <v>25</v>
      </c>
      <c r="B31" s="7">
        <v>47765.8</v>
      </c>
      <c r="C31" s="7">
        <v>47766</v>
      </c>
      <c r="D31" s="7">
        <v>47765.8</v>
      </c>
      <c r="E31"/>
    </row>
    <row r="32" spans="1:5" ht="12.75">
      <c r="A32" s="6"/>
      <c r="B32" s="7"/>
      <c r="C32" s="7"/>
      <c r="D32" s="7"/>
      <c r="E32"/>
    </row>
    <row r="33" spans="1:5" ht="12.75">
      <c r="A33" s="5" t="s">
        <v>26</v>
      </c>
      <c r="B33" s="7"/>
      <c r="C33" s="7"/>
      <c r="D33" s="7"/>
      <c r="E33"/>
    </row>
    <row r="34" spans="1:5" ht="12.75">
      <c r="A34" s="4" t="s">
        <v>27</v>
      </c>
      <c r="B34" s="7">
        <v>429204.8</v>
      </c>
      <c r="C34" s="7">
        <v>429205</v>
      </c>
      <c r="D34" s="7">
        <v>429204.8</v>
      </c>
      <c r="E34"/>
    </row>
    <row r="35" spans="1:5" ht="12.75">
      <c r="A35" s="4" t="s">
        <v>28</v>
      </c>
      <c r="B35" s="7">
        <v>0</v>
      </c>
      <c r="C35" s="7">
        <v>0</v>
      </c>
      <c r="D35" s="7">
        <v>0</v>
      </c>
      <c r="E35"/>
    </row>
    <row r="36" spans="1:5" ht="12.75">
      <c r="A36" s="5" t="s">
        <v>29</v>
      </c>
      <c r="B36" s="10">
        <f>SUM(B34:B35)</f>
        <v>429204.8</v>
      </c>
      <c r="C36" s="10">
        <f>SUM(C34:C35)</f>
        <v>429205</v>
      </c>
      <c r="D36" s="10">
        <f>SUM(D34:D35)</f>
        <v>429204.8</v>
      </c>
      <c r="E36"/>
    </row>
    <row r="37" spans="1:5" ht="12.75">
      <c r="A37" s="6"/>
      <c r="B37" s="7"/>
      <c r="C37" s="7"/>
      <c r="D37" s="7"/>
      <c r="E37"/>
    </row>
    <row r="38" spans="1:5" ht="12.75">
      <c r="A38" s="5" t="s">
        <v>30</v>
      </c>
      <c r="B38" s="7"/>
      <c r="C38" s="7"/>
      <c r="D38" s="7"/>
      <c r="E38"/>
    </row>
    <row r="39" spans="1:5" ht="12.75">
      <c r="A39" s="4" t="s">
        <v>31</v>
      </c>
      <c r="B39" s="7">
        <v>34266.3</v>
      </c>
      <c r="C39" s="7">
        <v>34266</v>
      </c>
      <c r="D39" s="7">
        <v>10202</v>
      </c>
      <c r="E39"/>
    </row>
    <row r="40" spans="1:5" ht="12.75">
      <c r="A40" s="4" t="s">
        <v>32</v>
      </c>
      <c r="B40" s="7">
        <v>3165</v>
      </c>
      <c r="C40" s="7">
        <v>3164</v>
      </c>
      <c r="D40" s="7">
        <v>3210</v>
      </c>
      <c r="E40"/>
    </row>
    <row r="41" spans="1:5" ht="12.75">
      <c r="A41" s="5" t="s">
        <v>33</v>
      </c>
      <c r="B41" s="10">
        <f>SUM(B39:B40)</f>
        <v>37431.3</v>
      </c>
      <c r="C41" s="10">
        <f>SUM(C39:C40)</f>
        <v>37430</v>
      </c>
      <c r="D41" s="10">
        <f>SUM(D39:D40)</f>
        <v>13412</v>
      </c>
      <c r="E41"/>
    </row>
    <row r="42" spans="1:5" ht="12.75">
      <c r="A42" s="5"/>
      <c r="B42" s="7"/>
      <c r="C42" s="7"/>
      <c r="D42" s="7"/>
      <c r="E42"/>
    </row>
    <row r="43" spans="1:5" ht="12.75">
      <c r="A43" s="5" t="s">
        <v>34</v>
      </c>
      <c r="B43" s="7">
        <v>1347.2</v>
      </c>
      <c r="C43" s="7">
        <v>1348</v>
      </c>
      <c r="D43" s="7">
        <v>1366.2</v>
      </c>
      <c r="E43"/>
    </row>
    <row r="44" spans="1:5" ht="12.75">
      <c r="A44" s="6"/>
      <c r="B44" s="7"/>
      <c r="C44" s="7"/>
      <c r="D44" s="7"/>
      <c r="E44"/>
    </row>
    <row r="45" spans="1:5" ht="12.75">
      <c r="A45" s="5" t="s">
        <v>35</v>
      </c>
      <c r="B45" s="7"/>
      <c r="C45" s="7"/>
      <c r="D45" s="7"/>
      <c r="E45"/>
    </row>
    <row r="46" spans="1:5" ht="12.75">
      <c r="A46" s="4" t="s">
        <v>36</v>
      </c>
      <c r="B46" s="7">
        <f>348626.3+2993.7</f>
        <v>351620</v>
      </c>
      <c r="C46" s="7">
        <v>358899</v>
      </c>
      <c r="D46" s="7">
        <f>356945.1+3073.8</f>
        <v>360018.89999999997</v>
      </c>
      <c r="E46"/>
    </row>
    <row r="47" spans="1:5" ht="12.75">
      <c r="A47" s="4" t="s">
        <v>37</v>
      </c>
      <c r="B47" s="7">
        <f>8638.2+1006.2+4410+20+4955</f>
        <v>19029.4</v>
      </c>
      <c r="C47" s="7">
        <v>21670</v>
      </c>
      <c r="D47" s="7">
        <f>1006.2+2275+2475+20+2500+3705.1</f>
        <v>11981.300000000001</v>
      </c>
      <c r="E47"/>
    </row>
    <row r="48" spans="1:5" ht="12.75">
      <c r="A48" s="5" t="s">
        <v>38</v>
      </c>
      <c r="B48" s="9">
        <f>SUM(B46:B47)</f>
        <v>370649.4</v>
      </c>
      <c r="C48" s="9">
        <f>SUM(C46:C47)</f>
        <v>380569</v>
      </c>
      <c r="D48" s="9">
        <f>SUM(D46:D47)</f>
        <v>372000.19999999995</v>
      </c>
      <c r="E48"/>
    </row>
    <row r="49" spans="1:5" ht="12.75">
      <c r="A49" s="5"/>
      <c r="B49" s="7"/>
      <c r="C49" s="7"/>
      <c r="D49" s="7"/>
      <c r="E49"/>
    </row>
    <row r="50" spans="1:5" s="13" customFormat="1" ht="12.75">
      <c r="A50" s="5" t="s">
        <v>39</v>
      </c>
      <c r="B50" s="11">
        <f>SUM(B24+B29+B31+B36+B41+B43+B48)</f>
        <v>2919546.7</v>
      </c>
      <c r="C50" s="11">
        <f>SUM(C24+C29+C31+C36+C41+C43+C48)</f>
        <v>2935504</v>
      </c>
      <c r="D50" s="11">
        <f>SUM(D24+D29+D31+D36+D41+D43+D48)</f>
        <v>3011704.7</v>
      </c>
      <c r="E50" s="12"/>
    </row>
    <row r="52" spans="1:3" ht="12.75">
      <c r="A52" s="14" t="s">
        <v>42</v>
      </c>
      <c r="B52" s="15"/>
      <c r="C52" s="15"/>
    </row>
  </sheetData>
  <sheetProtection/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2008-12-09T15:09:32Z</cp:lastPrinted>
  <dcterms:created xsi:type="dcterms:W3CDTF">2007-05-16T02:01:13Z</dcterms:created>
  <dcterms:modified xsi:type="dcterms:W3CDTF">2008-12-09T15:10:01Z</dcterms:modified>
  <cp:category/>
  <cp:version/>
  <cp:contentType/>
  <cp:contentStatus/>
</cp:coreProperties>
</file>