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palmer\Desktop\"/>
    </mc:Choice>
  </mc:AlternateContent>
  <bookViews>
    <workbookView xWindow="0" yWindow="0" windowWidth="25200" windowHeight="12000"/>
  </bookViews>
  <sheets>
    <sheet name="Table 4 " sheetId="1" r:id="rId1"/>
  </sheets>
  <definedNames>
    <definedName name="table1">#REF!</definedName>
    <definedName name="table2">#REF!</definedName>
    <definedName name="table3">#REF!</definedName>
    <definedName name="table4">#REF!</definedName>
    <definedName name="table5">#REF!</definedName>
    <definedName name="Tablec">#REF!</definedName>
    <definedName name="Tabled">#REF!</definedName>
    <definedName name="test">#REF!</definedName>
    <definedName name="testestest">#REF!</definedName>
  </definedNames>
  <calcPr calcId="162913"/>
</workbook>
</file>

<file path=xl/calcChain.xml><?xml version="1.0" encoding="utf-8"?>
<calcChain xmlns="http://schemas.openxmlformats.org/spreadsheetml/2006/main">
  <c r="E60" i="1" l="1"/>
  <c r="D60" i="1"/>
  <c r="C60" i="1"/>
  <c r="E38" i="1"/>
  <c r="D38" i="1"/>
  <c r="F60" i="1" l="1"/>
</calcChain>
</file>

<file path=xl/sharedStrings.xml><?xml version="1.0" encoding="utf-8"?>
<sst xmlns="http://schemas.openxmlformats.org/spreadsheetml/2006/main" count="63" uniqueCount="63">
  <si>
    <r>
      <rPr>
        <b/>
        <i/>
        <sz val="9"/>
        <rFont val="Arial"/>
        <family val="2"/>
      </rPr>
      <t>Grapevine</t>
    </r>
    <r>
      <rPr>
        <b/>
        <sz val="9"/>
        <rFont val="Arial"/>
        <family val="2"/>
      </rPr>
      <t xml:space="preserve"> Table 4</t>
    </r>
  </si>
  <si>
    <t>Fiscal Year 2016</t>
  </si>
  <si>
    <t>Fiscal Year 2017</t>
  </si>
  <si>
    <t>FY16 Total ($)</t>
  </si>
  <si>
    <r>
      <t xml:space="preserve"> per $1,000 in Personal Income</t>
    </r>
    <r>
      <rPr>
        <b/>
        <vertAlign val="superscript"/>
        <sz val="9"/>
        <rFont val="Arial"/>
        <family val="2"/>
      </rPr>
      <t>a</t>
    </r>
  </si>
  <si>
    <r>
      <t xml:space="preserve"> per Capita</t>
    </r>
    <r>
      <rPr>
        <b/>
        <vertAlign val="superscript"/>
        <sz val="9"/>
        <rFont val="Arial"/>
        <family val="2"/>
      </rPr>
      <t>b</t>
    </r>
  </si>
  <si>
    <t>FY17 Total ($)</t>
  </si>
  <si>
    <r>
      <t xml:space="preserve"> per $1,000 in Personal Income</t>
    </r>
    <r>
      <rPr>
        <b/>
        <vertAlign val="superscript"/>
        <sz val="9"/>
        <rFont val="Arial"/>
        <family val="2"/>
      </rPr>
      <t>c</t>
    </r>
    <r>
      <rPr>
        <b/>
        <sz val="9"/>
        <rFont val="Arial"/>
        <family val="2"/>
      </rPr>
      <t xml:space="preserve"> </t>
    </r>
  </si>
  <si>
    <r>
      <t>per Capita</t>
    </r>
    <r>
      <rPr>
        <b/>
        <vertAlign val="superscript"/>
        <sz val="9"/>
        <rFont val="Arial"/>
        <family val="2"/>
      </rPr>
      <t>d</t>
    </r>
  </si>
  <si>
    <t>Alabama</t>
  </si>
  <si>
    <t>Alaska</t>
  </si>
  <si>
    <t>Arizona</t>
  </si>
  <si>
    <t>Arkansas</t>
  </si>
  <si>
    <t>California</t>
  </si>
  <si>
    <t>Colorado</t>
  </si>
  <si>
    <t>Connecticut</t>
  </si>
  <si>
    <t>Delaware</t>
  </si>
  <si>
    <t>Florida</t>
  </si>
  <si>
    <t>Georgia</t>
  </si>
  <si>
    <t>Hawaii</t>
  </si>
  <si>
    <t>Idaho</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</si>
  <si>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</si>
  <si>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</si>
  <si>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</si>
  <si>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</si>
  <si>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</si>
  <si>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</si>
  <si>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</si>
  <si>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</si>
  <si>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</si>
  <si>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</si>
  <si>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</si>
  <si>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</si>
  <si>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</si>
  <si>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</si>
  <si>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</si>
  <si>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</si>
  <si>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</si>
  <si>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</si>
  <si>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</si>
  <si>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</si>
  <si>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</si>
  <si>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</si>
  <si>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</si>
  <si>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</si>
  <si>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</si>
  <si>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</si>
  <si>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</si>
  <si>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</si>
  <si>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</si>
  <si>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</si>
  <si>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</si>
  <si>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</si>
  <si>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</si>
  <si>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</si>
  <si>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</si>
  <si>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</si>
  <si>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</si>
  <si>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(49 states without Illinois)</t>
  </si>
  <si>
    <r>
      <t>State Fiscal Support for Higher Education Per $1,000 in Personal Income and Per Capita,</t>
    </r>
    <r>
      <rPr>
        <b/>
        <vertAlign val="superscript"/>
        <sz val="9"/>
        <rFont val="Arial"/>
        <family val="2"/>
      </rPr>
      <t xml:space="preserve">  </t>
    </r>
    <r>
      <rPr>
        <b/>
        <sz val="9"/>
        <rFont val="Arial"/>
        <family val="2"/>
      </rPr>
      <t>FY16 and FY17 (Revised July 5, 2017)</t>
    </r>
    <r>
      <rPr>
        <b/>
        <sz val="12"/>
        <rFont val="Arial"/>
        <family val="2"/>
      </rPr>
      <t>*</t>
    </r>
  </si>
  <si>
    <r>
      <rPr>
        <vertAlign val="superscript"/>
        <sz val="8"/>
        <rFont val="Arial"/>
        <family val="2"/>
      </rPr>
      <t>a</t>
    </r>
    <r>
      <rPr>
        <sz val="8"/>
        <rFont val="Arial"/>
        <family val="2"/>
      </rPr>
      <t xml:space="preserve">Based on personal income data for the 2nd quarter of 2015, retrieved from the Bureau of Economic Analysis, U.S. Department of Commerce, https://www.bea.gov/newsreleases/regional/spi/sqpi_newsrelease.htm.  </t>
    </r>
    <r>
      <rPr>
        <vertAlign val="superscript"/>
        <sz val="8"/>
        <rFont val="Arial"/>
        <family val="2"/>
      </rPr>
      <t>b</t>
    </r>
    <r>
      <rPr>
        <sz val="8"/>
        <rFont val="Arial"/>
        <family val="2"/>
      </rPr>
      <t xml:space="preserve">Based on July 2015 population estimates from the U.S. Bureau of the Census, retrieved from http://www.census.gov/data/tables/2016/demo/popest/state-total.html. </t>
    </r>
    <r>
      <rPr>
        <vertAlign val="superscript"/>
        <sz val="8"/>
        <rFont val="Arial"/>
        <family val="2"/>
      </rPr>
      <t>c</t>
    </r>
    <r>
      <rPr>
        <sz val="8"/>
        <rFont val="Arial"/>
        <family val="2"/>
      </rPr>
      <t xml:space="preserve">Based on personal income data for the 2nd quarter of 2016, retrieved from the Bureau of Economic Analysis, U.S. Department of Commerce, https://www.bea.gov/newsreleases/regional/spi/sqpi_newsrelease.htm. </t>
    </r>
    <r>
      <rPr>
        <vertAlign val="superscript"/>
        <sz val="8"/>
        <rFont val="Arial"/>
        <family val="2"/>
      </rPr>
      <t xml:space="preserve"> </t>
    </r>
    <r>
      <rPr>
        <sz val="8"/>
        <rFont val="Arial"/>
        <family val="2"/>
      </rPr>
      <t xml:space="preserve"> </t>
    </r>
    <r>
      <rPr>
        <vertAlign val="superscript"/>
        <sz val="8"/>
        <rFont val="Arial"/>
        <family val="2"/>
      </rPr>
      <t>d</t>
    </r>
    <r>
      <rPr>
        <sz val="8"/>
        <rFont val="Arial"/>
        <family val="2"/>
      </rPr>
      <t>Based on July 2016 population estimates from the U.S. Bureau of the Census, http://www.census.gov/data/tables/2016/demo/popest/state-total.html.</t>
    </r>
  </si>
  <si>
    <r>
      <rPr>
        <sz val="12"/>
        <rFont val="Arial"/>
        <family val="2"/>
      </rPr>
      <t>*</t>
    </r>
    <r>
      <rPr>
        <sz val="8"/>
        <rFont val="Arial"/>
        <family val="2"/>
      </rPr>
      <t xml:space="preserve">The Illinois Board of Higher Education has notified Grapevine and the State Higher Education Executive Officers (SHEEO) group that it is reviewing and revising both the enrollment and financial data previously submitted to Grapevine and SHEEO’s State Higher Education Finance (SHEF) project. All of this is being done to more accurately reflect state fiscal support for higher education in Illinois. Revised Illinois data, along with explanations for those revisions, will be posted in next year’s Grapevine report, which will appear in January 2018. Until then, Illinois data have been removed from the Grapevine tables. We look forward to working with the IBHE as it reviews its data reporting process. </t>
    </r>
  </si>
  <si>
    <r>
      <t>Illinois</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</si>
</sst>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name val="MS Sans Serif"/>
    </font>
    <font>
      <sz val="11"/>
      <color theme="1"/>
      <name val="Calibri"/>
      <family val="2"/>
      <scheme val="minor"/>
    </font>
    <font>
      <sz val="10"/>
      <name val="Arial"/>
      <family val="2"/>
    </font>
    <font>
      <b/>
      <sz val="9"/>
      <name val="Arial"/>
      <family val="2"/>
    </font>
    <font>
      <b/>
      <i/>
      <sz val="9"/>
      <name val="Arial"/>
      <family val="2"/>
    </font>
    <font>
      <sz val="9"/>
      <name val="Arial"/>
      <family val="2"/>
    </font>
    <font>
      <sz val="10"/>
      <name val="MS Sans Serif"/>
    </font>
    <font>
      <b/>
      <vertAlign val="superscript"/>
      <sz val="9"/>
      <name val="Arial"/>
      <family val="2"/>
    </font>
    <font>
      <i/>
      <sz val="9"/>
      <name val="Arial"/>
      <family val="2"/>
    </font>
    <font>
      <b/>
      <sz val="8"/>
      <name val="Arial"/>
      <family val="2"/>
    </font>
    <font>
      <sz val="8"/>
      <name val="Arial"/>
      <family val="2"/>
    </font>
    <font>
      <vertAlign val="superscript"/>
      <sz val="8"/>
      <name val="Arial"/>
      <family val="2"/>
    </font>
    <font>
      <sz val="10"/>
      <name val="MS Sans Serif"/>
      <family val="2"/>
    </font>
    <font>
      <b/>
      <sz val="12"/>
      <name val="Arial"/>
      <family val="2"/>
    </font>
    <font>
      <sz val="12"/>
      <name val="Arial"/>
      <family val="2"/>
    </font>
  </fonts>
  <fills count="2">
    <fill>
      <patternFill patternType="none"/>
    </fill>
    <fill>
      <patternFill patternType="gray125"/>
    </fill>
  </fills>
  <borders count="21">
    <border>
      <left/>
      <right/>
      <top/>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style="double">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double">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s>
  <cellStyleXfs count="7">
    <xf numFmtId="0" fontId="0" fillId="0" borderId="0"/>
    <xf numFmtId="9" fontId="6" fillId="0" borderId="0" applyFont="0" applyFill="0" applyBorder="0" applyAlignment="0" applyProtection="0"/>
    <xf numFmtId="0" fontId="2" fillId="0" borderId="0"/>
    <xf numFmtId="0" fontId="12" fillId="0" borderId="0"/>
    <xf numFmtId="0" fontId="12" fillId="0" borderId="0"/>
    <xf numFmtId="0" fontId="1" fillId="0" borderId="0"/>
    <xf numFmtId="9" fontId="12" fillId="0" borderId="0" applyFont="0" applyFill="0" applyBorder="0" applyAlignment="0" applyProtection="0"/>
  </cellStyleXfs>
  <cellXfs count="50">
    <xf numFmtId="0" fontId="0" fillId="0" borderId="0" xfId="0"/>
    <xf numFmtId="0" fontId="2" fillId="0" borderId="0" xfId="2"/>
    <xf numFmtId="0" fontId="3" fillId="0" borderId="0" xfId="2" applyFont="1" applyAlignment="1"/>
    <xf numFmtId="0" fontId="5" fillId="0" borderId="0" xfId="2" applyFont="1" applyAlignment="1"/>
    <xf numFmtId="0" fontId="8" fillId="0" borderId="0" xfId="2" applyFont="1" applyBorder="1" applyAlignment="1"/>
    <xf numFmtId="0" fontId="8" fillId="0" borderId="0" xfId="2" applyFont="1" applyBorder="1" applyAlignment="1">
      <alignment wrapText="1"/>
    </xf>
    <xf numFmtId="0" fontId="0" fillId="0" borderId="0" xfId="0" applyBorder="1" applyAlignment="1">
      <alignment wrapText="1"/>
    </xf>
    <xf numFmtId="0" fontId="9" fillId="0" borderId="1" xfId="2" applyFont="1" applyBorder="1"/>
    <xf numFmtId="0" fontId="10" fillId="0" borderId="7" xfId="2" applyFont="1" applyBorder="1"/>
    <xf numFmtId="3" fontId="10" fillId="0" borderId="0" xfId="2" applyNumberFormat="1" applyFont="1" applyBorder="1"/>
    <xf numFmtId="4" fontId="10" fillId="0" borderId="0" xfId="2" applyNumberFormat="1" applyFont="1" applyBorder="1"/>
    <xf numFmtId="4" fontId="10" fillId="0" borderId="8" xfId="2" applyNumberFormat="1" applyFont="1" applyBorder="1"/>
    <xf numFmtId="3" fontId="10" fillId="0" borderId="9" xfId="2" applyNumberFormat="1" applyFont="1" applyBorder="1"/>
    <xf numFmtId="4" fontId="10" fillId="0" borderId="10" xfId="2" applyNumberFormat="1" applyFont="1" applyBorder="1"/>
    <xf numFmtId="164" fontId="0" fillId="0" borderId="0" xfId="1" applyNumberFormat="1" applyFont="1"/>
    <xf numFmtId="0" fontId="10" fillId="0" borderId="11" xfId="2" applyFont="1" applyBorder="1"/>
    <xf numFmtId="3" fontId="10" fillId="0" borderId="16" xfId="2" applyNumberFormat="1" applyFont="1" applyBorder="1"/>
    <xf numFmtId="4" fontId="10" fillId="0" borderId="12" xfId="2" applyNumberFormat="1" applyFont="1" applyBorder="1"/>
    <xf numFmtId="4" fontId="10" fillId="0" borderId="13" xfId="2" applyNumberFormat="1" applyFont="1" applyBorder="1"/>
    <xf numFmtId="3" fontId="10" fillId="0" borderId="14" xfId="2" applyNumberFormat="1" applyFont="1" applyBorder="1"/>
    <xf numFmtId="4" fontId="10" fillId="0" borderId="15" xfId="2" applyNumberFormat="1" applyFont="1" applyBorder="1"/>
    <xf numFmtId="0" fontId="9" fillId="0" borderId="17" xfId="2" applyFont="1" applyBorder="1"/>
    <xf numFmtId="3" fontId="9" fillId="0" borderId="18" xfId="2" applyNumberFormat="1" applyFont="1" applyBorder="1"/>
    <xf numFmtId="4" fontId="9" fillId="0" borderId="18" xfId="2" applyNumberFormat="1" applyFont="1" applyBorder="1"/>
    <xf numFmtId="4" fontId="9" fillId="0" borderId="19" xfId="2" applyNumberFormat="1" applyFont="1" applyBorder="1"/>
    <xf numFmtId="4" fontId="9" fillId="0" borderId="20" xfId="2" applyNumberFormat="1" applyFont="1" applyBorder="1"/>
    <xf numFmtId="0" fontId="10" fillId="0" borderId="0" xfId="0" applyFont="1" applyAlignment="1">
      <alignment wrapText="1"/>
    </xf>
    <xf numFmtId="0" fontId="10" fillId="0" borderId="0" xfId="2" applyFont="1" applyAlignment="1">
      <alignment wrapText="1"/>
    </xf>
    <xf numFmtId="0" fontId="3" fillId="0" borderId="0" xfId="2" applyFont="1" applyBorder="1" applyAlignment="1">
      <alignment wrapText="1"/>
    </xf>
    <xf numFmtId="0" fontId="4" fillId="0" borderId="0" xfId="2" applyFont="1" applyBorder="1" applyAlignment="1">
      <alignment wrapText="1"/>
    </xf>
    <xf numFmtId="0" fontId="0" fillId="0" borderId="0" xfId="0" applyBorder="1" applyAlignment="1">
      <alignment wrapText="1"/>
    </xf>
    <xf numFmtId="0" fontId="3" fillId="0" borderId="2" xfId="2" applyFont="1" applyBorder="1" applyAlignment="1">
      <alignment horizontal="center" wrapText="1"/>
    </xf>
    <xf numFmtId="0" fontId="3" fillId="0" borderId="3" xfId="2" applyFont="1" applyBorder="1" applyAlignment="1">
      <alignment horizontal="center" wrapText="1"/>
    </xf>
    <xf numFmtId="0" fontId="3" fillId="0" borderId="4"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7" xfId="2" applyFont="1" applyFill="1" applyBorder="1" applyAlignment="1">
      <alignment wrapText="1"/>
    </xf>
    <xf numFmtId="0" fontId="3" fillId="0" borderId="7" xfId="2" applyFont="1" applyBorder="1"/>
    <xf numFmtId="0" fontId="3" fillId="0" borderId="11" xfId="2" applyFont="1" applyBorder="1"/>
    <xf numFmtId="0" fontId="3" fillId="0" borderId="0" xfId="2" applyFont="1" applyFill="1" applyBorder="1" applyAlignment="1">
      <alignment horizontal="center" wrapText="1"/>
    </xf>
    <xf numFmtId="0" fontId="3" fillId="0" borderId="0" xfId="2" applyFont="1" applyBorder="1" applyAlignment="1">
      <alignment horizontal="center"/>
    </xf>
    <xf numFmtId="0" fontId="3" fillId="0" borderId="12" xfId="2" applyFont="1" applyBorder="1" applyAlignment="1">
      <alignment horizontal="center"/>
    </xf>
    <xf numFmtId="0" fontId="3" fillId="0" borderId="0" xfId="2" applyFont="1" applyBorder="1" applyAlignment="1">
      <alignment horizontal="center" wrapText="1"/>
    </xf>
    <xf numFmtId="0" fontId="3" fillId="0" borderId="12" xfId="2" applyFont="1" applyBorder="1" applyAlignment="1">
      <alignment horizontal="center" wrapText="1"/>
    </xf>
    <xf numFmtId="0" fontId="3" fillId="0" borderId="8" xfId="2" applyFont="1" applyBorder="1" applyAlignment="1">
      <alignment horizontal="center" wrapText="1"/>
    </xf>
    <xf numFmtId="0" fontId="3" fillId="0" borderId="13" xfId="2" applyFont="1" applyBorder="1" applyAlignment="1">
      <alignment horizontal="center" wrapText="1"/>
    </xf>
    <xf numFmtId="0" fontId="3" fillId="0" borderId="9" xfId="2" applyFont="1" applyBorder="1" applyAlignment="1">
      <alignment horizontal="center" wrapText="1"/>
    </xf>
    <xf numFmtId="0" fontId="3" fillId="0" borderId="14" xfId="2" applyFont="1" applyBorder="1" applyAlignment="1">
      <alignment horizontal="center" wrapText="1"/>
    </xf>
    <xf numFmtId="0" fontId="3" fillId="0" borderId="10" xfId="2" applyFont="1" applyBorder="1" applyAlignment="1">
      <alignment horizontal="center" wrapText="1"/>
    </xf>
    <xf numFmtId="0" fontId="3" fillId="0" borderId="15" xfId="2" applyFont="1" applyBorder="1" applyAlignment="1">
      <alignment horizontal="center" wrapText="1"/>
    </xf>
  </cellXfs>
  <cellStyles count="7">
    <cellStyle name="Normal" xfId="0" builtinId="0"/>
    <cellStyle name="Normal 2" xfId="2"/>
    <cellStyle name="Normal 4" xfId="3"/>
    <cellStyle name="Normal 7 2" xfId="4"/>
    <cellStyle name="Normal 8" xfId="5"/>
    <cellStyle name="Percent" xfId="1"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2"/>
  <sheetViews>
    <sheetView tabSelected="1" zoomScale="115" zoomScaleNormal="115" workbookViewId="0">
      <selection activeCell="B61" sqref="B61:H61"/>
    </sheetView>
  </sheetViews>
  <sheetFormatPr defaultRowHeight="13" x14ac:dyDescent="0.3"/>
  <cols>
    <col min="1" max="1" width="4.54296875" customWidth="1"/>
    <col min="2" max="2" width="25.26953125" customWidth="1"/>
    <col min="3" max="3" width="14.453125" customWidth="1"/>
    <col min="4" max="4" width="11.453125" customWidth="1"/>
    <col min="5" max="5" width="9.81640625" customWidth="1"/>
    <col min="6" max="6" width="14.1796875" customWidth="1"/>
    <col min="7" max="7" width="12.26953125" customWidth="1"/>
    <col min="8" max="8" width="11.453125" customWidth="1"/>
  </cols>
  <sheetData>
    <row r="2" spans="1:11" x14ac:dyDescent="0.3">
      <c r="A2" s="1"/>
      <c r="B2" s="2" t="s">
        <v>0</v>
      </c>
      <c r="C2" s="2"/>
      <c r="D2" s="2"/>
      <c r="E2" s="2"/>
      <c r="F2" s="2"/>
      <c r="G2" s="2"/>
      <c r="H2" s="3"/>
      <c r="I2" s="1"/>
    </row>
    <row r="3" spans="1:11" x14ac:dyDescent="0.3">
      <c r="A3" s="1"/>
      <c r="B3" s="28" t="s">
        <v>59</v>
      </c>
      <c r="C3" s="29"/>
      <c r="D3" s="29"/>
      <c r="E3" s="29"/>
      <c r="F3" s="29"/>
      <c r="G3" s="29"/>
      <c r="H3" s="4"/>
      <c r="I3" s="1"/>
    </row>
    <row r="4" spans="1:11" ht="32.25" customHeight="1" x14ac:dyDescent="0.3">
      <c r="A4" s="1"/>
      <c r="B4" s="30"/>
      <c r="C4" s="30"/>
      <c r="D4" s="30"/>
      <c r="E4" s="30"/>
      <c r="F4" s="30"/>
      <c r="G4" s="30"/>
      <c r="H4" s="5"/>
      <c r="I4" s="1"/>
    </row>
    <row r="5" spans="1:11" ht="13.5" thickBot="1" x14ac:dyDescent="0.35">
      <c r="A5" s="1"/>
      <c r="B5" s="6"/>
      <c r="C5" s="6"/>
      <c r="D5" s="6"/>
      <c r="E5" s="6"/>
      <c r="F5" s="6"/>
      <c r="G5" s="6"/>
      <c r="H5" s="5"/>
      <c r="I5" s="1"/>
    </row>
    <row r="6" spans="1:11" ht="13.5" thickTop="1" x14ac:dyDescent="0.3">
      <c r="A6" s="1"/>
      <c r="B6" s="7"/>
      <c r="C6" s="31" t="s">
        <v>1</v>
      </c>
      <c r="D6" s="32"/>
      <c r="E6" s="33"/>
      <c r="F6" s="34" t="s">
        <v>2</v>
      </c>
      <c r="G6" s="32"/>
      <c r="H6" s="35"/>
      <c r="I6" s="1"/>
    </row>
    <row r="7" spans="1:11" x14ac:dyDescent="0.3">
      <c r="A7" s="1"/>
      <c r="B7" s="36"/>
      <c r="C7" s="39" t="s">
        <v>3</v>
      </c>
      <c r="D7" s="42" t="s">
        <v>4</v>
      </c>
      <c r="E7" s="44" t="s">
        <v>5</v>
      </c>
      <c r="F7" s="46" t="s">
        <v>6</v>
      </c>
      <c r="G7" s="42" t="s">
        <v>7</v>
      </c>
      <c r="H7" s="48" t="s">
        <v>8</v>
      </c>
      <c r="I7" s="1"/>
    </row>
    <row r="8" spans="1:11" x14ac:dyDescent="0.3">
      <c r="A8" s="1"/>
      <c r="B8" s="37"/>
      <c r="C8" s="40"/>
      <c r="D8" s="42"/>
      <c r="E8" s="44"/>
      <c r="F8" s="46"/>
      <c r="G8" s="42"/>
      <c r="H8" s="48"/>
      <c r="I8" s="1"/>
    </row>
    <row r="9" spans="1:11" ht="20.25" customHeight="1" x14ac:dyDescent="0.3">
      <c r="A9" s="1"/>
      <c r="B9" s="38"/>
      <c r="C9" s="41"/>
      <c r="D9" s="43"/>
      <c r="E9" s="45"/>
      <c r="F9" s="47"/>
      <c r="G9" s="43"/>
      <c r="H9" s="49"/>
      <c r="I9" s="1"/>
    </row>
    <row r="10" spans="1:11" x14ac:dyDescent="0.3">
      <c r="A10" s="1"/>
      <c r="B10" s="8" t="s">
        <v>9</v>
      </c>
      <c r="C10" s="9">
        <v>1495279091</v>
      </c>
      <c r="D10" s="10">
        <v>8.1267818026674785</v>
      </c>
      <c r="E10" s="11">
        <v>308.05883773273933</v>
      </c>
      <c r="F10" s="12">
        <v>1562306106</v>
      </c>
      <c r="G10" s="10">
        <v>8.220803218219034</v>
      </c>
      <c r="H10" s="13">
        <v>321.24403306396891</v>
      </c>
      <c r="I10" s="1"/>
      <c r="J10" s="14"/>
      <c r="K10" s="14"/>
    </row>
    <row r="11" spans="1:11" x14ac:dyDescent="0.3">
      <c r="A11" s="1"/>
      <c r="B11" s="8" t="s">
        <v>10</v>
      </c>
      <c r="C11" s="9">
        <v>360897635</v>
      </c>
      <c r="D11" s="10">
        <v>8.6906743805235145</v>
      </c>
      <c r="E11" s="11">
        <v>489.21408712649566</v>
      </c>
      <c r="F11" s="12">
        <v>335851000</v>
      </c>
      <c r="G11" s="10">
        <v>8.2354773056080042</v>
      </c>
      <c r="H11" s="13">
        <v>452.69405063257017</v>
      </c>
      <c r="I11" s="1"/>
      <c r="J11" s="14"/>
      <c r="K11" s="14"/>
    </row>
    <row r="12" spans="1:11" x14ac:dyDescent="0.3">
      <c r="A12" s="1"/>
      <c r="B12" s="8" t="s">
        <v>11</v>
      </c>
      <c r="C12" s="9">
        <v>804078900</v>
      </c>
      <c r="D12" s="10">
        <v>3.0179856547147645</v>
      </c>
      <c r="E12" s="11">
        <v>117.94224184147859</v>
      </c>
      <c r="F12" s="12">
        <v>842010200</v>
      </c>
      <c r="G12" s="10">
        <v>3.0462804714803586</v>
      </c>
      <c r="H12" s="13">
        <v>121.48341865203805</v>
      </c>
      <c r="I12" s="1"/>
      <c r="J12" s="14"/>
      <c r="K12" s="14"/>
    </row>
    <row r="13" spans="1:11" x14ac:dyDescent="0.3">
      <c r="A13" s="1"/>
      <c r="B13" s="8" t="s">
        <v>12</v>
      </c>
      <c r="C13" s="9">
        <v>989276907</v>
      </c>
      <c r="D13" s="10">
        <v>8.7098035516190944</v>
      </c>
      <c r="E13" s="11">
        <v>332.21146477008773</v>
      </c>
      <c r="F13" s="12">
        <v>999831300</v>
      </c>
      <c r="G13" s="10">
        <v>8.5194984577105952</v>
      </c>
      <c r="H13" s="13">
        <v>334.58779191017612</v>
      </c>
      <c r="I13" s="1"/>
      <c r="J13" s="14"/>
      <c r="K13" s="14"/>
    </row>
    <row r="14" spans="1:11" x14ac:dyDescent="0.3">
      <c r="A14" s="1"/>
      <c r="B14" s="8" t="s">
        <v>13</v>
      </c>
      <c r="C14" s="9">
        <v>13245777906</v>
      </c>
      <c r="D14" s="10">
        <v>6.3159224882271827</v>
      </c>
      <c r="E14" s="11">
        <v>339.68811322990189</v>
      </c>
      <c r="F14" s="12">
        <v>13579469229</v>
      </c>
      <c r="G14" s="10">
        <v>6.2157390811789863</v>
      </c>
      <c r="H14" s="13">
        <v>345.97358847003812</v>
      </c>
      <c r="I14" s="1"/>
      <c r="J14" s="14"/>
      <c r="K14" s="14"/>
    </row>
    <row r="15" spans="1:11" x14ac:dyDescent="0.3">
      <c r="A15" s="1"/>
      <c r="B15" s="8" t="s">
        <v>14</v>
      </c>
      <c r="C15" s="9">
        <v>864901546</v>
      </c>
      <c r="D15" s="10">
        <v>3.1207659050890513</v>
      </c>
      <c r="E15" s="11">
        <v>158.73192814809963</v>
      </c>
      <c r="F15" s="12">
        <v>866808182</v>
      </c>
      <c r="G15" s="10">
        <v>3.0316776616990246</v>
      </c>
      <c r="H15" s="13">
        <v>156.44818009780627</v>
      </c>
      <c r="I15" s="1"/>
      <c r="J15" s="14"/>
      <c r="K15" s="14"/>
    </row>
    <row r="16" spans="1:11" x14ac:dyDescent="0.3">
      <c r="A16" s="1"/>
      <c r="B16" s="8" t="s">
        <v>15</v>
      </c>
      <c r="C16" s="9">
        <v>1204372559</v>
      </c>
      <c r="D16" s="10">
        <v>4.8941721248521839</v>
      </c>
      <c r="E16" s="11">
        <v>335.97301860949079</v>
      </c>
      <c r="F16" s="12">
        <v>1154757551.3399999</v>
      </c>
      <c r="G16" s="10">
        <v>4.5532987841125507</v>
      </c>
      <c r="H16" s="13">
        <v>322.87796714173709</v>
      </c>
      <c r="I16" s="1"/>
      <c r="J16" s="14"/>
      <c r="K16" s="14"/>
    </row>
    <row r="17" spans="1:11" x14ac:dyDescent="0.3">
      <c r="A17" s="1"/>
      <c r="B17" s="8" t="s">
        <v>16</v>
      </c>
      <c r="C17" s="9">
        <v>230005700</v>
      </c>
      <c r="D17" s="10">
        <v>5.1099886694363601</v>
      </c>
      <c r="E17" s="11">
        <v>243.63049161296337</v>
      </c>
      <c r="F17" s="12">
        <v>234722700</v>
      </c>
      <c r="G17" s="10">
        <v>5.1052200013050006</v>
      </c>
      <c r="H17" s="13">
        <v>246.54062485229474</v>
      </c>
      <c r="I17" s="1"/>
      <c r="J17" s="14"/>
      <c r="K17" s="14"/>
    </row>
    <row r="18" spans="1:11" x14ac:dyDescent="0.3">
      <c r="A18" s="1"/>
      <c r="B18" s="8" t="s">
        <v>17</v>
      </c>
      <c r="C18" s="9">
        <v>4367744694</v>
      </c>
      <c r="D18" s="10">
        <v>4.8769194714128599</v>
      </c>
      <c r="E18" s="11">
        <v>215.74528269174175</v>
      </c>
      <c r="F18" s="12">
        <v>4578325642</v>
      </c>
      <c r="G18" s="10">
        <v>4.8816155334795512</v>
      </c>
      <c r="H18" s="13">
        <v>222.11469695556164</v>
      </c>
      <c r="I18" s="1"/>
      <c r="J18" s="14"/>
      <c r="K18" s="14"/>
    </row>
    <row r="19" spans="1:11" x14ac:dyDescent="0.3">
      <c r="A19" s="1"/>
      <c r="B19" s="15" t="s">
        <v>18</v>
      </c>
      <c r="C19" s="16">
        <v>3044261694</v>
      </c>
      <c r="D19" s="17">
        <v>7.4370911209644914</v>
      </c>
      <c r="E19" s="18">
        <v>298.47464468000953</v>
      </c>
      <c r="F19" s="19">
        <v>3203141388</v>
      </c>
      <c r="G19" s="17">
        <v>7.4889269961212674</v>
      </c>
      <c r="H19" s="20">
        <v>310.6717874652619</v>
      </c>
      <c r="I19" s="1"/>
      <c r="J19" s="14"/>
      <c r="K19" s="14"/>
    </row>
    <row r="20" spans="1:11" x14ac:dyDescent="0.3">
      <c r="A20" s="1"/>
      <c r="B20" s="8" t="s">
        <v>19</v>
      </c>
      <c r="C20" s="9">
        <v>603948055</v>
      </c>
      <c r="D20" s="10">
        <v>8.7691377482866759</v>
      </c>
      <c r="E20" s="11">
        <v>423.77650672873233</v>
      </c>
      <c r="F20" s="12">
        <v>667478019</v>
      </c>
      <c r="G20" s="10">
        <v>9.2910457677370868</v>
      </c>
      <c r="H20" s="13">
        <v>467.2393324172574</v>
      </c>
      <c r="I20" s="1"/>
      <c r="J20" s="14"/>
      <c r="K20" s="14"/>
    </row>
    <row r="21" spans="1:11" x14ac:dyDescent="0.3">
      <c r="A21" s="1"/>
      <c r="B21" s="8" t="s">
        <v>20</v>
      </c>
      <c r="C21" s="9">
        <v>419045700</v>
      </c>
      <c r="D21" s="10">
        <v>6.624704766421627</v>
      </c>
      <c r="E21" s="11">
        <v>253.53255148146087</v>
      </c>
      <c r="F21" s="12">
        <v>460323000</v>
      </c>
      <c r="G21" s="10">
        <v>7.0195800356832425</v>
      </c>
      <c r="H21" s="13">
        <v>273.49061872452677</v>
      </c>
      <c r="I21" s="1"/>
      <c r="J21" s="14"/>
      <c r="K21" s="14"/>
    </row>
    <row r="22" spans="1:11" ht="15.5" x14ac:dyDescent="0.35">
      <c r="A22" s="1"/>
      <c r="B22" s="8" t="s">
        <v>62</v>
      </c>
      <c r="C22" s="9"/>
      <c r="D22" s="10"/>
      <c r="E22" s="11"/>
      <c r="F22" s="12"/>
      <c r="G22" s="10"/>
      <c r="H22" s="13"/>
      <c r="I22" s="1"/>
      <c r="J22" s="14"/>
      <c r="K22" s="14"/>
    </row>
    <row r="23" spans="1:11" x14ac:dyDescent="0.3">
      <c r="A23" s="1"/>
      <c r="B23" s="8" t="s">
        <v>21</v>
      </c>
      <c r="C23" s="9">
        <v>1754284369</v>
      </c>
      <c r="D23" s="10">
        <v>6.3400459307767649</v>
      </c>
      <c r="E23" s="11">
        <v>265.28745133656588</v>
      </c>
      <c r="F23" s="12">
        <v>1760033532</v>
      </c>
      <c r="G23" s="10">
        <v>6.1292321611400151</v>
      </c>
      <c r="H23" s="13">
        <v>265.34290197892284</v>
      </c>
      <c r="I23" s="1"/>
      <c r="J23" s="14"/>
      <c r="K23" s="14"/>
    </row>
    <row r="24" spans="1:11" x14ac:dyDescent="0.3">
      <c r="A24" s="1"/>
      <c r="B24" s="8" t="s">
        <v>22</v>
      </c>
      <c r="C24" s="9">
        <v>849068059</v>
      </c>
      <c r="D24" s="10">
        <v>5.9521069681037506</v>
      </c>
      <c r="E24" s="11">
        <v>271.96312456418121</v>
      </c>
      <c r="F24" s="12">
        <v>855409017</v>
      </c>
      <c r="G24" s="10">
        <v>5.8719162605197761</v>
      </c>
      <c r="H24" s="13">
        <v>272.88446332703074</v>
      </c>
      <c r="I24" s="1"/>
      <c r="J24" s="14"/>
      <c r="K24" s="14"/>
    </row>
    <row r="25" spans="1:11" x14ac:dyDescent="0.3">
      <c r="A25" s="1"/>
      <c r="B25" s="8" t="s">
        <v>23</v>
      </c>
      <c r="C25" s="9">
        <v>766842487</v>
      </c>
      <c r="D25" s="10">
        <v>5.5856890091560016</v>
      </c>
      <c r="E25" s="11">
        <v>263.81702509459973</v>
      </c>
      <c r="F25" s="12">
        <v>769175109</v>
      </c>
      <c r="G25" s="10">
        <v>5.4804459525896156</v>
      </c>
      <c r="H25" s="13">
        <v>264.56781867918875</v>
      </c>
      <c r="I25" s="1"/>
      <c r="J25" s="14"/>
      <c r="K25" s="14"/>
    </row>
    <row r="26" spans="1:11" x14ac:dyDescent="0.3">
      <c r="A26" s="1"/>
      <c r="B26" s="8" t="s">
        <v>24</v>
      </c>
      <c r="C26" s="9">
        <v>1177003850</v>
      </c>
      <c r="D26" s="10">
        <v>6.9257520035776068</v>
      </c>
      <c r="E26" s="11">
        <v>266.01295571520296</v>
      </c>
      <c r="F26" s="12">
        <v>1170767200</v>
      </c>
      <c r="G26" s="10">
        <v>6.7161955025240934</v>
      </c>
      <c r="H26" s="13">
        <v>263.86613940041116</v>
      </c>
      <c r="I26" s="1"/>
      <c r="J26" s="14"/>
      <c r="K26" s="14"/>
    </row>
    <row r="27" spans="1:11" x14ac:dyDescent="0.3">
      <c r="A27" s="1"/>
      <c r="B27" s="8" t="s">
        <v>25</v>
      </c>
      <c r="C27" s="9">
        <v>1179534783</v>
      </c>
      <c r="D27" s="10">
        <v>5.9003880935230208</v>
      </c>
      <c r="E27" s="11">
        <v>252.63330227716665</v>
      </c>
      <c r="F27" s="12">
        <v>1094801855</v>
      </c>
      <c r="G27" s="10">
        <v>5.4018939902304242</v>
      </c>
      <c r="H27" s="13">
        <v>233.84877413296891</v>
      </c>
      <c r="I27" s="1"/>
      <c r="J27" s="14"/>
      <c r="K27" s="14"/>
    </row>
    <row r="28" spans="1:11" x14ac:dyDescent="0.3">
      <c r="A28" s="1"/>
      <c r="B28" s="8" t="s">
        <v>26</v>
      </c>
      <c r="C28" s="9">
        <v>285898133</v>
      </c>
      <c r="D28" s="10">
        <v>5.0444303232408778</v>
      </c>
      <c r="E28" s="11">
        <v>215.04944740430838</v>
      </c>
      <c r="F28" s="12">
        <v>299575645</v>
      </c>
      <c r="G28" s="10">
        <v>5.0894574598212765</v>
      </c>
      <c r="H28" s="13">
        <v>224.99464505260693</v>
      </c>
      <c r="I28" s="1"/>
      <c r="J28" s="14"/>
      <c r="K28" s="14"/>
    </row>
    <row r="29" spans="1:11" x14ac:dyDescent="0.3">
      <c r="A29" s="1"/>
      <c r="B29" s="15" t="s">
        <v>27</v>
      </c>
      <c r="C29" s="16">
        <v>1861706846</v>
      </c>
      <c r="D29" s="17">
        <v>5.5590928652051099</v>
      </c>
      <c r="E29" s="18">
        <v>310.54414099255996</v>
      </c>
      <c r="F29" s="19">
        <v>1964463400</v>
      </c>
      <c r="G29" s="17">
        <v>5.6611962363654706</v>
      </c>
      <c r="H29" s="20">
        <v>326.51553317098944</v>
      </c>
      <c r="I29" s="1"/>
      <c r="J29" s="14"/>
      <c r="K29" s="14"/>
    </row>
    <row r="30" spans="1:11" x14ac:dyDescent="0.3">
      <c r="A30" s="1"/>
      <c r="B30" s="8" t="s">
        <v>28</v>
      </c>
      <c r="C30" s="9">
        <v>1493700338</v>
      </c>
      <c r="D30" s="10">
        <v>3.5282204139286373</v>
      </c>
      <c r="E30" s="11">
        <v>220.17209562161716</v>
      </c>
      <c r="F30" s="12">
        <v>1544319564</v>
      </c>
      <c r="G30" s="10">
        <v>3.5118844137799297</v>
      </c>
      <c r="H30" s="13">
        <v>226.71310446213832</v>
      </c>
      <c r="I30" s="1"/>
      <c r="J30" s="14"/>
      <c r="K30" s="14"/>
    </row>
    <row r="31" spans="1:11" x14ac:dyDescent="0.3">
      <c r="A31" s="1"/>
      <c r="B31" s="8" t="s">
        <v>29</v>
      </c>
      <c r="C31" s="9">
        <v>1825523600</v>
      </c>
      <c r="D31" s="10">
        <v>4.3223106956569097</v>
      </c>
      <c r="E31" s="11">
        <v>184.0669549387132</v>
      </c>
      <c r="F31" s="12">
        <v>1877039600</v>
      </c>
      <c r="G31" s="10">
        <v>4.2835323677142121</v>
      </c>
      <c r="H31" s="13">
        <v>189.05951673498987</v>
      </c>
      <c r="I31" s="1"/>
      <c r="J31" s="14"/>
      <c r="K31" s="14"/>
    </row>
    <row r="32" spans="1:11" x14ac:dyDescent="0.3">
      <c r="A32" s="1"/>
      <c r="B32" s="8" t="s">
        <v>30</v>
      </c>
      <c r="C32" s="9">
        <v>1532825000</v>
      </c>
      <c r="D32" s="10">
        <v>5.5179272112027071</v>
      </c>
      <c r="E32" s="11">
        <v>279.5883580927088</v>
      </c>
      <c r="F32" s="12">
        <v>1543313000</v>
      </c>
      <c r="G32" s="10">
        <v>5.4119051793666939</v>
      </c>
      <c r="H32" s="13">
        <v>279.58811960683715</v>
      </c>
      <c r="I32" s="1"/>
      <c r="J32" s="14"/>
      <c r="K32" s="14"/>
    </row>
    <row r="33" spans="1:11" x14ac:dyDescent="0.3">
      <c r="A33" s="1"/>
      <c r="B33" s="8" t="s">
        <v>31</v>
      </c>
      <c r="C33" s="9">
        <v>1038807427</v>
      </c>
      <c r="D33" s="10">
        <v>10.007103827294884</v>
      </c>
      <c r="E33" s="11">
        <v>347.49812737715723</v>
      </c>
      <c r="F33" s="12">
        <v>1013678408</v>
      </c>
      <c r="G33" s="10">
        <v>9.4965281519926545</v>
      </c>
      <c r="H33" s="13">
        <v>339.16739373231269</v>
      </c>
      <c r="I33" s="1"/>
      <c r="J33" s="14"/>
      <c r="K33" s="14"/>
    </row>
    <row r="34" spans="1:11" x14ac:dyDescent="0.3">
      <c r="A34" s="1"/>
      <c r="B34" s="8" t="s">
        <v>32</v>
      </c>
      <c r="C34" s="9">
        <v>1035360643</v>
      </c>
      <c r="D34" s="10">
        <v>4.0374066767534176</v>
      </c>
      <c r="E34" s="11">
        <v>170.39596481619117</v>
      </c>
      <c r="F34" s="12">
        <v>1089159140</v>
      </c>
      <c r="G34" s="10">
        <v>4.1023715700860652</v>
      </c>
      <c r="H34" s="13">
        <v>178.75580830461186</v>
      </c>
      <c r="I34" s="1"/>
      <c r="J34" s="14"/>
      <c r="K34" s="14"/>
    </row>
    <row r="35" spans="1:11" x14ac:dyDescent="0.3">
      <c r="A35" s="1"/>
      <c r="B35" s="8" t="s">
        <v>33</v>
      </c>
      <c r="C35" s="9">
        <v>249277353</v>
      </c>
      <c r="D35" s="10">
        <v>5.7818192002597764</v>
      </c>
      <c r="E35" s="11">
        <v>241.53073765130955</v>
      </c>
      <c r="F35" s="12">
        <v>253311859</v>
      </c>
      <c r="G35" s="10">
        <v>5.7708590727873332</v>
      </c>
      <c r="H35" s="13">
        <v>242.98033514944558</v>
      </c>
      <c r="I35" s="1"/>
      <c r="J35" s="14"/>
      <c r="K35" s="14"/>
    </row>
    <row r="36" spans="1:11" x14ac:dyDescent="0.3">
      <c r="A36" s="1"/>
      <c r="B36" s="8" t="s">
        <v>34</v>
      </c>
      <c r="C36" s="9">
        <v>747592380</v>
      </c>
      <c r="D36" s="10">
        <v>8.1376799320764572</v>
      </c>
      <c r="E36" s="11">
        <v>394.76512661285852</v>
      </c>
      <c r="F36" s="12">
        <v>753553849</v>
      </c>
      <c r="G36" s="10">
        <v>8.0299999999999994</v>
      </c>
      <c r="H36" s="13">
        <v>395.13</v>
      </c>
      <c r="I36" s="1"/>
      <c r="J36" s="14"/>
      <c r="K36" s="14"/>
    </row>
    <row r="37" spans="1:11" x14ac:dyDescent="0.3">
      <c r="A37" s="1"/>
      <c r="B37" s="8" t="s">
        <v>35</v>
      </c>
      <c r="C37" s="9">
        <v>538609215</v>
      </c>
      <c r="D37" s="10">
        <v>4.4591285144219626</v>
      </c>
      <c r="E37" s="11">
        <v>186.77337522774101</v>
      </c>
      <c r="F37" s="12">
        <v>570958220</v>
      </c>
      <c r="G37" s="10">
        <v>4.5167529210736577</v>
      </c>
      <c r="H37" s="13">
        <v>194.1996450410162</v>
      </c>
      <c r="I37" s="1"/>
      <c r="J37" s="14"/>
      <c r="K37" s="14"/>
    </row>
    <row r="38" spans="1:11" x14ac:dyDescent="0.3">
      <c r="A38" s="1"/>
      <c r="B38" s="8" t="s">
        <v>36</v>
      </c>
      <c r="C38" s="9">
        <v>123921071</v>
      </c>
      <c r="D38" s="10">
        <f>C38/((75249*1000000)/1000)</f>
        <v>1.6468135257611396</v>
      </c>
      <c r="E38" s="11">
        <f>C38/1330111</f>
        <v>93.165962088878302</v>
      </c>
      <c r="F38" s="12">
        <v>125200059</v>
      </c>
      <c r="G38" s="10">
        <v>1.6211534397700347</v>
      </c>
      <c r="H38" s="13">
        <v>93.797219048617947</v>
      </c>
      <c r="I38" s="1"/>
      <c r="J38" s="14"/>
      <c r="K38" s="14"/>
    </row>
    <row r="39" spans="1:11" x14ac:dyDescent="0.3">
      <c r="A39" s="1"/>
      <c r="B39" s="15" t="s">
        <v>37</v>
      </c>
      <c r="C39" s="16">
        <v>2068260000</v>
      </c>
      <c r="D39" s="17">
        <v>3.8627152894244383</v>
      </c>
      <c r="E39" s="18">
        <v>231.46754920669099</v>
      </c>
      <c r="F39" s="19">
        <v>2083569000</v>
      </c>
      <c r="G39" s="17">
        <v>3.7706674050306477</v>
      </c>
      <c r="H39" s="20">
        <v>232.94496297097123</v>
      </c>
      <c r="I39" s="1"/>
      <c r="J39" s="14"/>
      <c r="K39" s="14"/>
    </row>
    <row r="40" spans="1:11" x14ac:dyDescent="0.3">
      <c r="A40" s="1"/>
      <c r="B40" s="8" t="s">
        <v>38</v>
      </c>
      <c r="C40" s="9">
        <v>905178316</v>
      </c>
      <c r="D40" s="10">
        <v>11.459403924547411</v>
      </c>
      <c r="E40" s="11">
        <v>435.1132686768625</v>
      </c>
      <c r="F40" s="12">
        <v>861383002</v>
      </c>
      <c r="G40" s="10">
        <v>10.714918361508129</v>
      </c>
      <c r="H40" s="13">
        <v>413.92445609474225</v>
      </c>
      <c r="I40" s="1"/>
      <c r="J40" s="14"/>
      <c r="K40" s="14"/>
    </row>
    <row r="41" spans="1:11" x14ac:dyDescent="0.3">
      <c r="A41" s="1"/>
      <c r="B41" s="8" t="s">
        <v>39</v>
      </c>
      <c r="C41" s="9">
        <v>5609476000</v>
      </c>
      <c r="D41" s="10">
        <v>4.829555854596987</v>
      </c>
      <c r="E41" s="11">
        <v>284.06461822934443</v>
      </c>
      <c r="F41" s="12">
        <v>5765073288</v>
      </c>
      <c r="G41" s="10">
        <v>4.8315015663420002</v>
      </c>
      <c r="H41" s="13">
        <v>291.97208954500491</v>
      </c>
      <c r="I41" s="1"/>
      <c r="J41" s="14"/>
      <c r="K41" s="14"/>
    </row>
    <row r="42" spans="1:11" x14ac:dyDescent="0.3">
      <c r="A42" s="1"/>
      <c r="B42" s="8" t="s">
        <v>40</v>
      </c>
      <c r="C42" s="9">
        <v>3830565248</v>
      </c>
      <c r="D42" s="10">
        <v>9.4116851015108072</v>
      </c>
      <c r="E42" s="11">
        <v>381.7134279324768</v>
      </c>
      <c r="F42" s="12">
        <v>3978682420</v>
      </c>
      <c r="G42" s="10">
        <v>9.3838841390501209</v>
      </c>
      <c r="H42" s="13">
        <v>392.11250102002725</v>
      </c>
      <c r="I42" s="1"/>
      <c r="J42" s="14"/>
      <c r="K42" s="14"/>
    </row>
    <row r="43" spans="1:11" x14ac:dyDescent="0.3">
      <c r="A43" s="1"/>
      <c r="B43" s="8" t="s">
        <v>41</v>
      </c>
      <c r="C43" s="9">
        <v>405723652</v>
      </c>
      <c r="D43" s="10">
        <v>9.5766334324694338</v>
      </c>
      <c r="E43" s="11">
        <v>536.07939907641696</v>
      </c>
      <c r="F43" s="12">
        <v>419650340</v>
      </c>
      <c r="G43" s="10">
        <v>10.086293803778302</v>
      </c>
      <c r="H43" s="13">
        <v>553.66347737059868</v>
      </c>
      <c r="I43" s="1"/>
      <c r="J43" s="14"/>
      <c r="K43" s="14"/>
    </row>
    <row r="44" spans="1:11" x14ac:dyDescent="0.3">
      <c r="A44" s="1"/>
      <c r="B44" s="8" t="s">
        <v>42</v>
      </c>
      <c r="C44" s="9">
        <v>2226256398</v>
      </c>
      <c r="D44" s="10">
        <v>4.419815004595999</v>
      </c>
      <c r="E44" s="11">
        <v>191.83447935345612</v>
      </c>
      <c r="F44" s="12">
        <v>2303647976</v>
      </c>
      <c r="G44" s="10">
        <v>4.438782030976026</v>
      </c>
      <c r="H44" s="13">
        <v>198.34458356038678</v>
      </c>
      <c r="I44" s="1"/>
      <c r="J44" s="14"/>
      <c r="K44" s="14"/>
    </row>
    <row r="45" spans="1:11" x14ac:dyDescent="0.3">
      <c r="A45" s="1"/>
      <c r="B45" s="8" t="s">
        <v>43</v>
      </c>
      <c r="C45" s="9">
        <v>927345547</v>
      </c>
      <c r="D45" s="10">
        <v>5.2213050481960268</v>
      </c>
      <c r="E45" s="11">
        <v>237.32973956688491</v>
      </c>
      <c r="F45" s="12">
        <v>857022108</v>
      </c>
      <c r="G45" s="10">
        <v>4.8089493979148665</v>
      </c>
      <c r="H45" s="13">
        <v>218.42966325743373</v>
      </c>
      <c r="I45" s="1"/>
      <c r="J45" s="14"/>
      <c r="K45" s="14"/>
    </row>
    <row r="46" spans="1:11" x14ac:dyDescent="0.3">
      <c r="A46" s="1"/>
      <c r="B46" s="8" t="s">
        <v>44</v>
      </c>
      <c r="C46" s="9">
        <v>775829437</v>
      </c>
      <c r="D46" s="10">
        <v>4.4284271460617717</v>
      </c>
      <c r="E46" s="11">
        <v>192.7701840713963</v>
      </c>
      <c r="F46" s="12">
        <v>814589131</v>
      </c>
      <c r="G46" s="10">
        <v>4.4262007357176234</v>
      </c>
      <c r="H46" s="13">
        <v>198.99745838794274</v>
      </c>
      <c r="I46" s="1"/>
      <c r="J46" s="14"/>
      <c r="K46" s="14"/>
    </row>
    <row r="47" spans="1:11" x14ac:dyDescent="0.3">
      <c r="A47" s="1"/>
      <c r="B47" s="8" t="s">
        <v>45</v>
      </c>
      <c r="C47" s="9">
        <v>1647532000</v>
      </c>
      <c r="D47" s="10">
        <v>2.6007517170942234</v>
      </c>
      <c r="E47" s="11">
        <v>128.79490027442358</v>
      </c>
      <c r="F47" s="12">
        <v>1693108000</v>
      </c>
      <c r="G47" s="10">
        <v>2.6052344484502692</v>
      </c>
      <c r="H47" s="13">
        <v>132.43726038343968</v>
      </c>
      <c r="I47" s="1"/>
      <c r="J47" s="14"/>
      <c r="K47" s="14"/>
    </row>
    <row r="48" spans="1:11" x14ac:dyDescent="0.3">
      <c r="A48" s="1"/>
      <c r="B48" s="8" t="s">
        <v>46</v>
      </c>
      <c r="C48" s="9">
        <v>178775488</v>
      </c>
      <c r="D48" s="10">
        <v>3.3911016521557693</v>
      </c>
      <c r="E48" s="11">
        <v>169.35799781547487</v>
      </c>
      <c r="F48" s="12">
        <v>188214286</v>
      </c>
      <c r="G48" s="10">
        <v>3.4740625357624082</v>
      </c>
      <c r="H48" s="13">
        <v>178.16135346914976</v>
      </c>
      <c r="I48" s="1"/>
      <c r="J48" s="14"/>
      <c r="K48" s="14"/>
    </row>
    <row r="49" spans="1:11" x14ac:dyDescent="0.3">
      <c r="A49" s="1"/>
      <c r="B49" s="15" t="s">
        <v>47</v>
      </c>
      <c r="C49" s="16">
        <v>1026089319</v>
      </c>
      <c r="D49" s="17">
        <v>5.502202936397711</v>
      </c>
      <c r="E49" s="18">
        <v>209.62699021049539</v>
      </c>
      <c r="F49" s="19">
        <v>1094964380</v>
      </c>
      <c r="G49" s="17">
        <v>5.6231897618668567</v>
      </c>
      <c r="H49" s="20">
        <v>220.70915452743625</v>
      </c>
      <c r="I49" s="1"/>
      <c r="J49" s="14"/>
      <c r="K49" s="14"/>
    </row>
    <row r="50" spans="1:11" x14ac:dyDescent="0.3">
      <c r="A50" s="1"/>
      <c r="B50" s="8" t="s">
        <v>48</v>
      </c>
      <c r="C50" s="9">
        <v>218328634</v>
      </c>
      <c r="D50" s="10">
        <v>5.3312000097672945</v>
      </c>
      <c r="E50" s="11">
        <v>254.48630231991598</v>
      </c>
      <c r="F50" s="12">
        <v>238612300</v>
      </c>
      <c r="G50" s="10">
        <v>5.7852418474966667</v>
      </c>
      <c r="H50" s="13">
        <v>275.70766326113232</v>
      </c>
      <c r="I50" s="1"/>
      <c r="J50" s="14"/>
      <c r="K50" s="14"/>
    </row>
    <row r="51" spans="1:11" x14ac:dyDescent="0.3">
      <c r="A51" s="1"/>
      <c r="B51" s="8" t="s">
        <v>49</v>
      </c>
      <c r="C51" s="9">
        <v>1639925353</v>
      </c>
      <c r="D51" s="10">
        <v>5.9369401391624192</v>
      </c>
      <c r="E51" s="11">
        <v>248.65980713431395</v>
      </c>
      <c r="F51" s="12">
        <v>1732289377</v>
      </c>
      <c r="G51" s="10">
        <v>6.0574430006608919</v>
      </c>
      <c r="H51" s="13">
        <v>260.44788003477271</v>
      </c>
      <c r="I51" s="1"/>
      <c r="J51" s="14"/>
      <c r="K51" s="14"/>
    </row>
    <row r="52" spans="1:11" x14ac:dyDescent="0.3">
      <c r="A52" s="1"/>
      <c r="B52" s="8" t="s">
        <v>50</v>
      </c>
      <c r="C52" s="9">
        <v>7417595527</v>
      </c>
      <c r="D52" s="10">
        <v>5.7721559041760537</v>
      </c>
      <c r="E52" s="11">
        <v>270.42264489882643</v>
      </c>
      <c r="F52" s="12">
        <v>7600210799</v>
      </c>
      <c r="G52" s="10">
        <v>5.758306922126363</v>
      </c>
      <c r="H52" s="13">
        <v>272.77468327071892</v>
      </c>
      <c r="I52" s="1"/>
      <c r="J52" s="14"/>
      <c r="K52" s="14"/>
    </row>
    <row r="53" spans="1:11" x14ac:dyDescent="0.3">
      <c r="A53" s="1"/>
      <c r="B53" s="8" t="s">
        <v>51</v>
      </c>
      <c r="C53" s="9">
        <v>933251500</v>
      </c>
      <c r="D53" s="10">
        <v>7.9642558457074584</v>
      </c>
      <c r="E53" s="11">
        <v>312.05828734528353</v>
      </c>
      <c r="F53" s="12">
        <v>978663600</v>
      </c>
      <c r="G53" s="10">
        <v>7.9455038482772062</v>
      </c>
      <c r="H53" s="13">
        <v>320.74532883108611</v>
      </c>
      <c r="I53" s="1"/>
      <c r="J53" s="14"/>
      <c r="K53" s="14"/>
    </row>
    <row r="54" spans="1:11" x14ac:dyDescent="0.3">
      <c r="A54" s="1"/>
      <c r="B54" s="8" t="s">
        <v>52</v>
      </c>
      <c r="C54" s="9">
        <v>90800014</v>
      </c>
      <c r="D54" s="10">
        <v>2.9961068435293341</v>
      </c>
      <c r="E54" s="11">
        <v>145.02755842629151</v>
      </c>
      <c r="F54" s="12">
        <v>92326259</v>
      </c>
      <c r="G54" s="10">
        <v>2.9702180864753571</v>
      </c>
      <c r="H54" s="13">
        <v>147.81803699683314</v>
      </c>
      <c r="I54" s="1"/>
      <c r="J54" s="14"/>
      <c r="K54" s="14"/>
    </row>
    <row r="55" spans="1:11" x14ac:dyDescent="0.3">
      <c r="A55" s="1"/>
      <c r="B55" s="8" t="s">
        <v>53</v>
      </c>
      <c r="C55" s="9">
        <v>1861817203</v>
      </c>
      <c r="D55" s="10">
        <v>4.2797542301777582</v>
      </c>
      <c r="E55" s="11">
        <v>222.50347716731238</v>
      </c>
      <c r="F55" s="12">
        <v>2054183184</v>
      </c>
      <c r="G55" s="10">
        <v>4.5698580533784794</v>
      </c>
      <c r="H55" s="13">
        <v>244.20233842712531</v>
      </c>
      <c r="I55" s="1"/>
      <c r="J55" s="14"/>
      <c r="K55" s="14"/>
    </row>
    <row r="56" spans="1:11" x14ac:dyDescent="0.3">
      <c r="A56" s="1"/>
      <c r="B56" s="8" t="s">
        <v>54</v>
      </c>
      <c r="C56" s="9">
        <v>1770882000</v>
      </c>
      <c r="D56" s="10">
        <v>4.7656879894507389</v>
      </c>
      <c r="E56" s="11">
        <v>247.31987112253833</v>
      </c>
      <c r="F56" s="12">
        <v>1878116000</v>
      </c>
      <c r="G56" s="10">
        <v>4.8286078631001965</v>
      </c>
      <c r="H56" s="13">
        <v>257.69978046103182</v>
      </c>
      <c r="I56" s="1"/>
      <c r="J56" s="14"/>
      <c r="K56" s="14"/>
    </row>
    <row r="57" spans="1:11" x14ac:dyDescent="0.3">
      <c r="A57" s="1"/>
      <c r="B57" s="8" t="s">
        <v>55</v>
      </c>
      <c r="C57" s="9">
        <v>486264899</v>
      </c>
      <c r="D57" s="10">
        <v>7.1704622723586224</v>
      </c>
      <c r="E57" s="11">
        <v>264.12324848877245</v>
      </c>
      <c r="F57" s="12">
        <v>484109152</v>
      </c>
      <c r="G57" s="10">
        <v>7.1151714751833506</v>
      </c>
      <c r="H57" s="13">
        <v>264.38131354779802</v>
      </c>
      <c r="I57" s="1"/>
      <c r="J57" s="14"/>
      <c r="K57" s="14"/>
    </row>
    <row r="58" spans="1:11" x14ac:dyDescent="0.3">
      <c r="A58" s="1"/>
      <c r="B58" s="8" t="s">
        <v>56</v>
      </c>
      <c r="C58" s="9">
        <v>1471162500</v>
      </c>
      <c r="D58" s="10">
        <v>5.577973042142979</v>
      </c>
      <c r="E58" s="11">
        <v>255.06073190356753</v>
      </c>
      <c r="F58" s="12">
        <v>1473947300</v>
      </c>
      <c r="G58" s="10">
        <v>5.4332060379305895</v>
      </c>
      <c r="H58" s="13">
        <v>255.06519796466614</v>
      </c>
      <c r="I58" s="1"/>
      <c r="J58" s="14"/>
      <c r="K58" s="14"/>
    </row>
    <row r="59" spans="1:11" x14ac:dyDescent="0.3">
      <c r="A59" s="1"/>
      <c r="B59" s="15" t="s">
        <v>57</v>
      </c>
      <c r="C59" s="16">
        <v>419149337</v>
      </c>
      <c r="D59" s="17">
        <v>12.700725319677595</v>
      </c>
      <c r="E59" s="18">
        <v>714.5951138426916</v>
      </c>
      <c r="F59" s="19">
        <v>382164128</v>
      </c>
      <c r="G59" s="17">
        <v>11.851152913449313</v>
      </c>
      <c r="H59" s="20">
        <v>652.71302354735519</v>
      </c>
      <c r="I59" s="1"/>
      <c r="J59" s="14"/>
      <c r="K59" s="14"/>
    </row>
    <row r="60" spans="1:11" ht="16.5" customHeight="1" thickBot="1" x14ac:dyDescent="0.35">
      <c r="A60" s="1"/>
      <c r="B60" s="21" t="s">
        <v>58</v>
      </c>
      <c r="C60" s="22">
        <f>SUM(C10:C59)</f>
        <v>79999754313</v>
      </c>
      <c r="D60" s="23">
        <f>C60/((14715109*1000000)/1000)</f>
        <v>5.436572322569952</v>
      </c>
      <c r="E60" s="24">
        <f>C60/307387194</f>
        <v>260.25727770884299</v>
      </c>
      <c r="F60" s="22">
        <f>SUM(F10:F59)</f>
        <v>82144309804.339996</v>
      </c>
      <c r="G60" s="23">
        <v>5.4006343343629721</v>
      </c>
      <c r="H60" s="25">
        <v>265.29000000000002</v>
      </c>
      <c r="I60" s="1"/>
      <c r="J60" s="14"/>
      <c r="K60" s="14"/>
    </row>
    <row r="61" spans="1:11" ht="72.75" customHeight="1" thickTop="1" x14ac:dyDescent="0.3">
      <c r="A61" s="1"/>
      <c r="B61" s="27" t="s">
        <v>60</v>
      </c>
      <c r="C61" s="27"/>
      <c r="D61" s="27"/>
      <c r="E61" s="27"/>
      <c r="F61" s="27"/>
      <c r="G61" s="27"/>
      <c r="H61" s="27"/>
      <c r="I61" s="1"/>
    </row>
    <row r="62" spans="1:11" ht="66.75" customHeight="1" x14ac:dyDescent="0.3">
      <c r="B62" s="26" t="s">
        <v>61</v>
      </c>
      <c r="C62" s="26"/>
      <c r="D62" s="26"/>
      <c r="E62" s="26"/>
      <c r="F62" s="26"/>
      <c r="G62" s="26"/>
      <c r="H62" s="26"/>
    </row>
  </sheetData>
  <mergeCells count="12">
    <mergeCell ref="B62:H62"/>
    <mergeCell ref="B61:H61"/>
    <mergeCell ref="B3:G4"/>
    <mergeCell ref="C6:E6"/>
    <mergeCell ref="F6:H6"/>
    <mergeCell ref="B7:B9"/>
    <mergeCell ref="C7:C9"/>
    <mergeCell ref="D7:D9"/>
    <mergeCell ref="E7:E9"/>
    <mergeCell ref="F7:F9"/>
    <mergeCell ref="G7:G9"/>
    <mergeCell ref="H7:H9"/>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4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Palmer</dc:creator>
  <cp:lastModifiedBy>Palmer, James</cp:lastModifiedBy>
  <cp:lastPrinted>2017-02-06T01:37:37Z</cp:lastPrinted>
  <dcterms:created xsi:type="dcterms:W3CDTF">2017-02-06T01:34:37Z</dcterms:created>
  <dcterms:modified xsi:type="dcterms:W3CDTF">2017-08-16T17:41:38Z</dcterms:modified>
</cp:coreProperties>
</file>