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cpalmer\Desktop\"/>
    </mc:Choice>
  </mc:AlternateContent>
  <bookViews>
    <workbookView xWindow="0" yWindow="0" windowWidth="25200" windowHeight="12000"/>
  </bookViews>
  <sheets>
    <sheet name="Table 5" sheetId="1" r:id="rId1"/>
  </sheets>
  <definedNames>
    <definedName name="table1">#REF!</definedName>
    <definedName name="table2">#REF!</definedName>
    <definedName name="table3">#REF!</definedName>
    <definedName name="table4">#REF!</definedName>
    <definedName name="table5">#REF!</definedName>
    <definedName name="Tablec">#REF!</definedName>
    <definedName name="Tabled">#REF!</definedName>
    <definedName name="test">#REF!</definedName>
    <definedName name="testestest">#REF!</definedName>
  </definedNames>
  <calcPr calcId="162913"/>
</workbook>
</file>

<file path=xl/calcChain.xml><?xml version="1.0" encoding="utf-8"?>
<calcChain xmlns="http://schemas.openxmlformats.org/spreadsheetml/2006/main">
  <c r="E44" i="1" l="1"/>
  <c r="F60" i="1" l="1"/>
  <c r="D60" i="1"/>
  <c r="C60" i="1"/>
  <c r="E58" i="1"/>
  <c r="E57" i="1"/>
  <c r="E56" i="1"/>
  <c r="E55" i="1"/>
  <c r="E54" i="1"/>
  <c r="E53" i="1"/>
  <c r="E52" i="1"/>
  <c r="E51" i="1"/>
  <c r="E50" i="1"/>
  <c r="E49" i="1"/>
  <c r="E48" i="1"/>
  <c r="E47" i="1"/>
  <c r="E46" i="1"/>
  <c r="E45" i="1"/>
  <c r="E43" i="1"/>
  <c r="E42" i="1"/>
  <c r="E41" i="1"/>
  <c r="E40" i="1"/>
  <c r="E39" i="1"/>
  <c r="E38" i="1"/>
  <c r="E37" i="1"/>
  <c r="E36" i="1"/>
  <c r="E35" i="1"/>
  <c r="E34" i="1"/>
  <c r="E33" i="1"/>
  <c r="E32" i="1"/>
  <c r="E31" i="1"/>
  <c r="E30" i="1"/>
  <c r="E29" i="1"/>
  <c r="E28" i="1"/>
  <c r="E27" i="1"/>
  <c r="E26" i="1"/>
  <c r="E25" i="1"/>
  <c r="E24" i="1"/>
  <c r="E23" i="1"/>
  <c r="E22" i="1"/>
  <c r="E21" i="1"/>
  <c r="E20" i="1"/>
  <c r="E19" i="1"/>
  <c r="E18" i="1"/>
  <c r="E17" i="1"/>
  <c r="F15" i="1"/>
  <c r="D15" i="1"/>
  <c r="E15" i="1" s="1"/>
  <c r="C15" i="1"/>
  <c r="E13" i="1"/>
  <c r="E12" i="1"/>
  <c r="E11" i="1"/>
  <c r="E10" i="1"/>
  <c r="E9" i="1"/>
  <c r="E8" i="1"/>
  <c r="E7" i="1"/>
  <c r="C61" i="1" l="1"/>
  <c r="E60" i="1"/>
  <c r="F61" i="1"/>
  <c r="D61" i="1"/>
  <c r="E61" i="1" l="1"/>
</calcChain>
</file>

<file path=xl/sharedStrings.xml><?xml version="1.0" encoding="utf-8"?>
<sst xmlns="http://schemas.openxmlformats.org/spreadsheetml/2006/main" count="62" uniqueCount="62">
  <si>
    <r>
      <rPr>
        <b/>
        <i/>
        <sz val="10"/>
        <rFont val="Arial"/>
        <family val="2"/>
      </rPr>
      <t>Grapevine</t>
    </r>
    <r>
      <rPr>
        <b/>
        <sz val="10"/>
        <rFont val="Arial"/>
        <family val="2"/>
      </rPr>
      <t xml:space="preserve"> Table 5</t>
    </r>
  </si>
  <si>
    <t>FY16 Total State Support ($)</t>
  </si>
  <si>
    <t>FY17 Total State Support ($)</t>
  </si>
  <si>
    <t>1-Year % Change in Total State Support</t>
  </si>
  <si>
    <t>Proportion of Total
State Fiscal Support
for 49 States (Excluding Illinois) Accounted
for by each State in
FY17</t>
  </si>
  <si>
    <r>
      <t>Megastates</t>
    </r>
    <r>
      <rPr>
        <b/>
        <vertAlign val="superscript"/>
        <sz val="10"/>
        <rFont val="arial"/>
        <family val="2"/>
      </rPr>
      <t>a</t>
    </r>
  </si>
  <si>
    <t>California</t>
  </si>
  <si>
    <t>Texas</t>
  </si>
  <si>
    <t>New York</t>
  </si>
  <si>
    <t>Florida</t>
  </si>
  <si>
    <t>North Carolina</t>
  </si>
  <si>
    <t>Georgia</t>
  </si>
  <si>
    <t>Ohio</t>
  </si>
  <si>
    <t>Total, Megastates</t>
  </si>
  <si>
    <t>Remaining States</t>
  </si>
  <si>
    <t>New Jersey</t>
  </si>
  <si>
    <t>Virginia</t>
  </si>
  <si>
    <t>Maryland</t>
  </si>
  <si>
    <t>Washington</t>
  </si>
  <si>
    <t>Michigan</t>
  </si>
  <si>
    <t>Indiana</t>
  </si>
  <si>
    <t>Tennessee</t>
  </si>
  <si>
    <t>Pennsylvania</t>
  </si>
  <si>
    <t>Alabama</t>
  </si>
  <si>
    <t>Massachusetts</t>
  </si>
  <si>
    <t>Minnesota</t>
  </si>
  <si>
    <t>Wisconsin</t>
  </si>
  <si>
    <t>Kentucky</t>
  </si>
  <si>
    <t>Connecticut</t>
  </si>
  <si>
    <t>South Carolina</t>
  </si>
  <si>
    <t>Louisiana</t>
  </si>
  <si>
    <t>Missouri</t>
  </si>
  <si>
    <t>Mississippi</t>
  </si>
  <si>
    <t>Arkansas</t>
  </si>
  <si>
    <t>Utah</t>
  </si>
  <si>
    <t>Colorado</t>
  </si>
  <si>
    <t>New Mexico</t>
  </si>
  <si>
    <t>Oklahoma</t>
  </si>
  <si>
    <t>Iowa</t>
  </si>
  <si>
    <t>Arizona</t>
  </si>
  <si>
    <t>Oregon</t>
  </si>
  <si>
    <t>Nebraska</t>
  </si>
  <si>
    <t>Kansas</t>
  </si>
  <si>
    <t>Hawaii</t>
  </si>
  <si>
    <t>Nevada</t>
  </si>
  <si>
    <t>West Virginia</t>
  </si>
  <si>
    <t>Idaho</t>
  </si>
  <si>
    <t>North Dakota</t>
  </si>
  <si>
    <t>Wyoming</t>
  </si>
  <si>
    <t>Alaska</t>
  </si>
  <si>
    <t>Maine</t>
  </si>
  <si>
    <t>Montana</t>
  </si>
  <si>
    <t>South Dakota</t>
  </si>
  <si>
    <t>Delaware</t>
  </si>
  <si>
    <t>Rhode Island</t>
  </si>
  <si>
    <t>New Hampshire</t>
  </si>
  <si>
    <t>Vermont</t>
  </si>
  <si>
    <t>Total, Remaining States</t>
  </si>
  <si>
    <t>Total (49 states excluding Illinois)</t>
  </si>
  <si>
    <r>
      <rPr>
        <vertAlign val="superscript"/>
        <sz val="10"/>
        <rFont val="Arial"/>
        <family val="2"/>
      </rPr>
      <t>a</t>
    </r>
    <r>
      <rPr>
        <sz val="10"/>
        <rFont val="Arial"/>
        <family val="2"/>
      </rPr>
      <t>Those states that collectively appropriate one-half of the national total of state support to higher education.</t>
    </r>
  </si>
  <si>
    <r>
      <t>Distribution of the States, Including the Megastates, by Amount of State Support for Higher Education, FY17 (Excluding Illinois</t>
    </r>
    <r>
      <rPr>
        <b/>
        <sz val="12"/>
        <rFont val="Arial"/>
        <family val="2"/>
      </rPr>
      <t>*</t>
    </r>
    <r>
      <rPr>
        <b/>
        <sz val="10"/>
        <rFont val="Arial"/>
        <family val="2"/>
      </rPr>
      <t>)</t>
    </r>
  </si>
  <si>
    <r>
      <rPr>
        <sz val="12"/>
        <rFont val="Arial"/>
        <family val="2"/>
      </rPr>
      <t>*</t>
    </r>
    <r>
      <rPr>
        <sz val="10"/>
        <rFont val="Arial"/>
        <family val="2"/>
      </rPr>
      <t xml:space="preserve">The Illinois Board of Higher Education has notified Grapevine and the State Higher Education Executive Officers (SHEEO) group that it is reviewing and revising both the enrollment and financial data previously submitted to Grapevine and SHEEO’s State Higher Education Finance (SHEF) project. All of this is being done to more accurately reflect state fiscal support for higher education in Illinois. Revised Illinois data, along with explanations for those revisions, will be posted in next year’s Grapevine report, which will appear in January 2018. Until then, Illinois data have been removed from the Grapevine tables. We look forward to working with the IBHE as it reviews its data reporting process.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</si>
</sst>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name val="MS Sans Serif"/>
    </font>
    <font>
      <sz val="11"/>
      <color theme="1"/>
      <name val="Calibri"/>
      <family val="2"/>
      <scheme val="minor"/>
    </font>
    <font>
      <b/>
      <sz val="11"/>
      <color theme="1"/>
      <name val="Calibri"/>
      <family val="2"/>
      <scheme val="minor"/>
    </font>
    <font>
      <sz val="10"/>
      <name val="Arial"/>
      <family val="2"/>
    </font>
    <font>
      <b/>
      <sz val="10"/>
      <name val="Arial"/>
      <family val="2"/>
    </font>
    <font>
      <b/>
      <i/>
      <sz val="10"/>
      <name val="Arial"/>
      <family val="2"/>
    </font>
    <font>
      <sz val="10"/>
      <name val="MS Sans Serif"/>
    </font>
    <font>
      <b/>
      <sz val="10"/>
      <color indexed="10"/>
      <name val="Arial"/>
      <family val="2"/>
    </font>
    <font>
      <b/>
      <vertAlign val="superscript"/>
      <sz val="10"/>
      <name val="arial"/>
      <family val="2"/>
    </font>
    <font>
      <sz val="10"/>
      <name val="MS Sans Serif"/>
      <family val="2"/>
    </font>
    <font>
      <vertAlign val="superscript"/>
      <sz val="10"/>
      <name val="Arial"/>
      <family val="2"/>
    </font>
    <font>
      <b/>
      <sz val="12"/>
      <name val="Arial"/>
      <family val="2"/>
    </font>
    <font>
      <sz val="12"/>
      <name val="Arial"/>
      <family val="2"/>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7">
    <xf numFmtId="0" fontId="0" fillId="0" borderId="0"/>
    <xf numFmtId="9" fontId="6" fillId="0" borderId="0" applyFont="0" applyFill="0" applyBorder="0" applyAlignment="0" applyProtection="0"/>
    <xf numFmtId="0" fontId="3" fillId="0" borderId="0"/>
    <xf numFmtId="0" fontId="1" fillId="0" borderId="0"/>
    <xf numFmtId="9" fontId="9" fillId="0" borderId="0" applyFont="0" applyFill="0" applyBorder="0" applyAlignment="0" applyProtection="0"/>
    <xf numFmtId="0" fontId="9" fillId="0" borderId="0"/>
    <xf numFmtId="0" fontId="9" fillId="0" borderId="0"/>
  </cellStyleXfs>
  <cellXfs count="37">
    <xf numFmtId="0" fontId="0" fillId="0" borderId="0" xfId="0"/>
    <xf numFmtId="0" fontId="4" fillId="0" borderId="0" xfId="2" applyFont="1"/>
    <xf numFmtId="0" fontId="3" fillId="0" borderId="1" xfId="2" applyBorder="1" applyAlignment="1">
      <alignment wrapText="1"/>
    </xf>
    <xf numFmtId="0" fontId="1" fillId="0" borderId="1" xfId="3" applyBorder="1" applyAlignment="1">
      <alignment wrapText="1"/>
    </xf>
    <xf numFmtId="0" fontId="7" fillId="0" borderId="2" xfId="2" applyFont="1" applyFill="1" applyBorder="1" applyAlignment="1">
      <alignment wrapText="1"/>
    </xf>
    <xf numFmtId="0" fontId="4" fillId="0" borderId="3" xfId="2" applyFont="1" applyFill="1" applyBorder="1" applyAlignment="1">
      <alignment horizontal="center" wrapText="1"/>
    </xf>
    <xf numFmtId="0" fontId="4" fillId="0" borderId="4" xfId="2" applyFont="1" applyFill="1" applyBorder="1" applyAlignment="1">
      <alignment horizontal="center" wrapText="1"/>
    </xf>
    <xf numFmtId="0" fontId="4" fillId="0" borderId="5" xfId="2" applyFont="1" applyFill="1" applyBorder="1" applyAlignment="1">
      <alignment horizontal="center" wrapText="1"/>
    </xf>
    <xf numFmtId="0" fontId="4" fillId="0" borderId="5" xfId="2" applyFont="1" applyBorder="1" applyAlignment="1">
      <alignment horizontal="center" wrapText="1"/>
    </xf>
    <xf numFmtId="0" fontId="4" fillId="0" borderId="6" xfId="2" applyFont="1" applyFill="1" applyBorder="1"/>
    <xf numFmtId="0" fontId="4" fillId="0" borderId="0" xfId="2" applyFont="1" applyFill="1" applyBorder="1" applyAlignment="1">
      <alignment horizontal="center" wrapText="1"/>
    </xf>
    <xf numFmtId="0" fontId="4" fillId="0" borderId="7" xfId="2" applyFont="1" applyFill="1" applyBorder="1" applyAlignment="1">
      <alignment wrapText="1"/>
    </xf>
    <xf numFmtId="0" fontId="3" fillId="0" borderId="6" xfId="2" applyBorder="1"/>
    <xf numFmtId="0" fontId="3" fillId="0" borderId="8" xfId="2" applyBorder="1"/>
    <xf numFmtId="37" fontId="3" fillId="0" borderId="0" xfId="2" applyNumberFormat="1"/>
    <xf numFmtId="164" fontId="3" fillId="0" borderId="9" xfId="1" applyNumberFormat="1" applyFont="1" applyFill="1" applyBorder="1" applyAlignment="1">
      <alignment wrapText="1"/>
    </xf>
    <xf numFmtId="164" fontId="3" fillId="0" borderId="8" xfId="4" applyNumberFormat="1" applyFont="1" applyBorder="1"/>
    <xf numFmtId="0" fontId="4" fillId="0" borderId="10" xfId="2" applyFont="1" applyBorder="1" applyAlignment="1">
      <alignment horizontal="right"/>
    </xf>
    <xf numFmtId="37" fontId="4" fillId="0" borderId="1" xfId="2" applyNumberFormat="1" applyFont="1" applyBorder="1"/>
    <xf numFmtId="164" fontId="4" fillId="0" borderId="11" xfId="1" applyNumberFormat="1" applyFont="1" applyFill="1" applyBorder="1" applyAlignment="1">
      <alignment wrapText="1"/>
    </xf>
    <xf numFmtId="164" fontId="4" fillId="0" borderId="10" xfId="4" applyNumberFormat="1" applyFont="1" applyBorder="1"/>
    <xf numFmtId="0" fontId="4" fillId="0" borderId="8" xfId="2" applyFont="1" applyBorder="1"/>
    <xf numFmtId="37" fontId="3" fillId="0" borderId="0" xfId="2" applyNumberFormat="1" applyFont="1" applyBorder="1"/>
    <xf numFmtId="164" fontId="3" fillId="0" borderId="9" xfId="4" applyNumberFormat="1" applyFont="1" applyFill="1" applyBorder="1" applyAlignment="1">
      <alignment wrapText="1"/>
    </xf>
    <xf numFmtId="0" fontId="4" fillId="0" borderId="10" xfId="2" applyFont="1" applyBorder="1" applyAlignment="1">
      <alignment horizontal="left"/>
    </xf>
    <xf numFmtId="164" fontId="4" fillId="0" borderId="11" xfId="1" applyNumberFormat="1" applyFont="1" applyBorder="1"/>
    <xf numFmtId="164" fontId="4" fillId="0" borderId="10" xfId="1" applyNumberFormat="1" applyFont="1" applyBorder="1"/>
    <xf numFmtId="164" fontId="4" fillId="0" borderId="5" xfId="4" applyNumberFormat="1" applyFont="1" applyFill="1" applyBorder="1" applyAlignment="1">
      <alignment wrapText="1"/>
    </xf>
    <xf numFmtId="164" fontId="4" fillId="0" borderId="2" xfId="4" applyNumberFormat="1" applyFont="1" applyBorder="1"/>
    <xf numFmtId="0" fontId="3" fillId="0" borderId="0" xfId="2" applyBorder="1"/>
    <xf numFmtId="0" fontId="4" fillId="0" borderId="0" xfId="2" applyFont="1" applyAlignment="1">
      <alignment wrapText="1"/>
    </xf>
    <xf numFmtId="0" fontId="2" fillId="0" borderId="0" xfId="3" applyFont="1" applyAlignment="1">
      <alignment wrapText="1"/>
    </xf>
    <xf numFmtId="0" fontId="4" fillId="0" borderId="0" xfId="2" applyFont="1" applyBorder="1" applyAlignment="1">
      <alignment wrapText="1"/>
    </xf>
    <xf numFmtId="0" fontId="2" fillId="0" borderId="0" xfId="3" applyFont="1" applyBorder="1" applyAlignment="1">
      <alignment wrapText="1"/>
    </xf>
    <xf numFmtId="0" fontId="3" fillId="0" borderId="0" xfId="2" applyBorder="1" applyAlignment="1">
      <alignment wrapText="1"/>
    </xf>
    <xf numFmtId="0" fontId="1" fillId="0" borderId="0" xfId="3" applyAlignment="1">
      <alignment wrapText="1"/>
    </xf>
    <xf numFmtId="0" fontId="3" fillId="0" borderId="0" xfId="0" applyFont="1" applyAlignment="1">
      <alignment wrapText="1"/>
    </xf>
  </cellXfs>
  <cellStyles count="7">
    <cellStyle name="Normal" xfId="0" builtinId="0"/>
    <cellStyle name="Normal 2" xfId="2"/>
    <cellStyle name="Normal 4" xfId="5"/>
    <cellStyle name="Normal 7 2" xfId="6"/>
    <cellStyle name="Normal 8" xfId="3"/>
    <cellStyle name="Percent" xfId="1"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64"/>
  <sheetViews>
    <sheetView tabSelected="1" zoomScale="115" zoomScaleNormal="115" workbookViewId="0">
      <selection activeCell="J59" sqref="J59"/>
    </sheetView>
  </sheetViews>
  <sheetFormatPr defaultRowHeight="13" x14ac:dyDescent="0.3"/>
  <cols>
    <col min="1" max="1" width="3.81640625" customWidth="1"/>
    <col min="2" max="2" width="34.1796875" customWidth="1"/>
    <col min="3" max="3" width="15.7265625" customWidth="1"/>
    <col min="4" max="4" width="17.81640625" customWidth="1"/>
    <col min="5" max="5" width="14.1796875" customWidth="1"/>
    <col min="6" max="6" width="24.453125" customWidth="1"/>
  </cols>
  <sheetData>
    <row r="2" spans="2:6" ht="14.5" x14ac:dyDescent="0.35">
      <c r="B2" s="30" t="s">
        <v>0</v>
      </c>
      <c r="C2" s="31"/>
      <c r="D2" s="31"/>
      <c r="E2" s="1"/>
      <c r="F2" s="1"/>
    </row>
    <row r="3" spans="2:6" ht="31.5" customHeight="1" x14ac:dyDescent="0.35">
      <c r="B3" s="32" t="s">
        <v>60</v>
      </c>
      <c r="C3" s="33"/>
      <c r="D3" s="33"/>
      <c r="E3" s="33"/>
      <c r="F3" s="33"/>
    </row>
    <row r="4" spans="2:6" ht="14.5" x14ac:dyDescent="0.35">
      <c r="B4" s="2"/>
      <c r="C4" s="3"/>
      <c r="D4" s="3"/>
      <c r="E4" s="3"/>
      <c r="F4" s="3"/>
    </row>
    <row r="5" spans="2:6" ht="86.25" customHeight="1" x14ac:dyDescent="0.3">
      <c r="B5" s="4"/>
      <c r="C5" s="5" t="s">
        <v>1</v>
      </c>
      <c r="D5" s="6" t="s">
        <v>2</v>
      </c>
      <c r="E5" s="7" t="s">
        <v>3</v>
      </c>
      <c r="F5" s="8" t="s">
        <v>4</v>
      </c>
    </row>
    <row r="6" spans="2:6" ht="15" x14ac:dyDescent="0.3">
      <c r="B6" s="9" t="s">
        <v>5</v>
      </c>
      <c r="C6" s="10"/>
      <c r="D6" s="10"/>
      <c r="E6" s="11"/>
      <c r="F6" s="12"/>
    </row>
    <row r="7" spans="2:6" ht="18" customHeight="1" x14ac:dyDescent="0.3">
      <c r="B7" s="13" t="s">
        <v>6</v>
      </c>
      <c r="C7" s="14">
        <v>13245777906</v>
      </c>
      <c r="D7" s="14">
        <v>13579469229</v>
      </c>
      <c r="E7" s="15">
        <f t="shared" ref="E7:E13" si="0">(D7-C7)/C7</f>
        <v>2.5192278276751592E-2</v>
      </c>
      <c r="F7" s="16">
        <v>0.16527302464634627</v>
      </c>
    </row>
    <row r="8" spans="2:6" x14ac:dyDescent="0.3">
      <c r="B8" s="13" t="s">
        <v>7</v>
      </c>
      <c r="C8" s="14">
        <v>7417595527</v>
      </c>
      <c r="D8" s="14">
        <v>7600210799</v>
      </c>
      <c r="E8" s="15">
        <f t="shared" si="0"/>
        <v>2.4619200566447924E-2</v>
      </c>
      <c r="F8" s="16">
        <v>9.2500657096231356E-2</v>
      </c>
    </row>
    <row r="9" spans="2:6" x14ac:dyDescent="0.3">
      <c r="B9" s="13" t="s">
        <v>8</v>
      </c>
      <c r="C9" s="14">
        <v>5609476000</v>
      </c>
      <c r="D9" s="14">
        <v>5765073288</v>
      </c>
      <c r="E9" s="15">
        <f t="shared" si="0"/>
        <v>2.7738292845891487E-2</v>
      </c>
      <c r="F9" s="16">
        <v>7.0165562699668352E-2</v>
      </c>
    </row>
    <row r="10" spans="2:6" x14ac:dyDescent="0.3">
      <c r="B10" s="13" t="s">
        <v>9</v>
      </c>
      <c r="C10" s="14">
        <v>4367744694</v>
      </c>
      <c r="D10" s="14">
        <v>4578325642</v>
      </c>
      <c r="E10" s="15">
        <f t="shared" si="0"/>
        <v>4.8212741987707398E-2</v>
      </c>
      <c r="F10" s="16">
        <v>5.5721892653457339E-2</v>
      </c>
    </row>
    <row r="11" spans="2:6" x14ac:dyDescent="0.3">
      <c r="B11" s="13" t="s">
        <v>10</v>
      </c>
      <c r="C11" s="14">
        <v>3830565248</v>
      </c>
      <c r="D11" s="14">
        <v>3978682420</v>
      </c>
      <c r="E11" s="15">
        <f t="shared" si="0"/>
        <v>3.8667184190984444E-2</v>
      </c>
      <c r="F11" s="16">
        <v>4.8423754019513203E-2</v>
      </c>
    </row>
    <row r="12" spans="2:6" x14ac:dyDescent="0.3">
      <c r="B12" s="13" t="s">
        <v>11</v>
      </c>
      <c r="C12" s="14">
        <v>3044261694</v>
      </c>
      <c r="D12" s="14">
        <v>3203141388</v>
      </c>
      <c r="E12" s="15">
        <f t="shared" si="0"/>
        <v>5.2189893632712113E-2</v>
      </c>
      <c r="F12" s="16">
        <v>3.8984798053380225E-2</v>
      </c>
    </row>
    <row r="13" spans="2:6" x14ac:dyDescent="0.3">
      <c r="B13" s="13" t="s">
        <v>12</v>
      </c>
      <c r="C13" s="14">
        <v>2226256398</v>
      </c>
      <c r="D13" s="14">
        <v>2303647976</v>
      </c>
      <c r="E13" s="15">
        <f t="shared" si="0"/>
        <v>3.4763101891375228E-2</v>
      </c>
      <c r="F13" s="16">
        <v>2.8037242273127559E-2</v>
      </c>
    </row>
    <row r="14" spans="2:6" x14ac:dyDescent="0.3">
      <c r="B14" s="13"/>
      <c r="C14" s="14"/>
      <c r="D14" s="14"/>
      <c r="E14" s="15"/>
      <c r="F14" s="16"/>
    </row>
    <row r="15" spans="2:6" x14ac:dyDescent="0.3">
      <c r="B15" s="17" t="s">
        <v>13</v>
      </c>
      <c r="C15" s="18">
        <f>SUM(C7:C13)</f>
        <v>39741677467</v>
      </c>
      <c r="D15" s="18">
        <f>SUM(D7:D13)</f>
        <v>41008550742</v>
      </c>
      <c r="E15" s="19">
        <f>(D15-C15)/C15</f>
        <v>3.1877700080777019E-2</v>
      </c>
      <c r="F15" s="20">
        <f>SUM(F7:F13)</f>
        <v>0.4991069314417243</v>
      </c>
    </row>
    <row r="16" spans="2:6" x14ac:dyDescent="0.3">
      <c r="B16" s="21" t="s">
        <v>14</v>
      </c>
      <c r="C16" s="22"/>
      <c r="D16" s="22"/>
      <c r="E16" s="23"/>
      <c r="F16" s="16"/>
    </row>
    <row r="17" spans="2:6" ht="17.25" customHeight="1" x14ac:dyDescent="0.3">
      <c r="B17" s="13" t="s">
        <v>15</v>
      </c>
      <c r="C17" s="14">
        <v>2068260000</v>
      </c>
      <c r="D17" s="14">
        <v>2083569000</v>
      </c>
      <c r="E17" s="23">
        <f>(D17-C17)/C17</f>
        <v>7.401874039047315E-3</v>
      </c>
      <c r="F17" s="16">
        <v>2.5358704738912816E-2</v>
      </c>
    </row>
    <row r="18" spans="2:6" x14ac:dyDescent="0.3">
      <c r="B18" s="13" t="s">
        <v>16</v>
      </c>
      <c r="C18" s="14">
        <v>1861817203</v>
      </c>
      <c r="D18" s="14">
        <v>2054183184</v>
      </c>
      <c r="E18" s="23">
        <f t="shared" ref="E18:E58" si="1">(D18-C18)/C18</f>
        <v>0.10332162614570062</v>
      </c>
      <c r="F18" s="16">
        <v>2.5001055805061324E-2</v>
      </c>
    </row>
    <row r="19" spans="2:6" x14ac:dyDescent="0.3">
      <c r="B19" s="13" t="s">
        <v>17</v>
      </c>
      <c r="C19" s="14">
        <v>1861706846</v>
      </c>
      <c r="D19" s="14">
        <v>1964463400</v>
      </c>
      <c r="E19" s="23">
        <f t="shared" si="1"/>
        <v>5.5194809118728462E-2</v>
      </c>
      <c r="F19" s="16">
        <v>2.3909094122153279E-2</v>
      </c>
    </row>
    <row r="20" spans="2:6" x14ac:dyDescent="0.3">
      <c r="B20" s="13" t="s">
        <v>18</v>
      </c>
      <c r="C20" s="14">
        <v>1770882000</v>
      </c>
      <c r="D20" s="14">
        <v>1878116000</v>
      </c>
      <c r="E20" s="23">
        <f t="shared" si="1"/>
        <v>6.0554006421658813E-2</v>
      </c>
      <c r="F20" s="16">
        <v>2.2858177055536909E-2</v>
      </c>
    </row>
    <row r="21" spans="2:6" x14ac:dyDescent="0.3">
      <c r="B21" s="13" t="s">
        <v>19</v>
      </c>
      <c r="C21" s="14">
        <v>1825523600</v>
      </c>
      <c r="D21" s="14">
        <v>1877039600</v>
      </c>
      <c r="E21" s="23">
        <f t="shared" si="1"/>
        <v>2.821984881488248E-2</v>
      </c>
      <c r="F21" s="16">
        <v>2.2845076404787657E-2</v>
      </c>
    </row>
    <row r="22" spans="2:6" x14ac:dyDescent="0.3">
      <c r="B22" s="13" t="s">
        <v>20</v>
      </c>
      <c r="C22" s="14">
        <v>1754284369</v>
      </c>
      <c r="D22" s="14">
        <v>1760033532</v>
      </c>
      <c r="E22" s="23">
        <f t="shared" si="1"/>
        <v>3.2772126923055313E-3</v>
      </c>
      <c r="F22" s="16">
        <v>2.1421018775271593E-2</v>
      </c>
    </row>
    <row r="23" spans="2:6" x14ac:dyDescent="0.3">
      <c r="B23" s="13" t="s">
        <v>21</v>
      </c>
      <c r="C23" s="14">
        <v>1639925353</v>
      </c>
      <c r="D23" s="14">
        <v>1732289377</v>
      </c>
      <c r="E23" s="23">
        <f t="shared" si="1"/>
        <v>5.6322090411635953E-2</v>
      </c>
      <c r="F23" s="16">
        <v>2.1083350171603739E-2</v>
      </c>
    </row>
    <row r="24" spans="2:6" x14ac:dyDescent="0.3">
      <c r="B24" s="13" t="s">
        <v>22</v>
      </c>
      <c r="C24" s="14">
        <v>1647532000</v>
      </c>
      <c r="D24" s="14">
        <v>1693108000</v>
      </c>
      <c r="E24" s="23">
        <f t="shared" si="1"/>
        <v>2.7663195616230821E-2</v>
      </c>
      <c r="F24" s="16">
        <v>2.0606481409106779E-2</v>
      </c>
    </row>
    <row r="25" spans="2:6" x14ac:dyDescent="0.3">
      <c r="B25" s="13" t="s">
        <v>23</v>
      </c>
      <c r="C25" s="14">
        <v>1495279091</v>
      </c>
      <c r="D25" s="14">
        <v>1562306106</v>
      </c>
      <c r="E25" s="23">
        <f t="shared" si="1"/>
        <v>4.4825755541846202E-2</v>
      </c>
      <c r="F25" s="16">
        <v>1.9014517519628401E-2</v>
      </c>
    </row>
    <row r="26" spans="2:6" x14ac:dyDescent="0.3">
      <c r="B26" s="13" t="s">
        <v>24</v>
      </c>
      <c r="C26" s="14">
        <v>1493700338</v>
      </c>
      <c r="D26" s="14">
        <v>1544319564</v>
      </c>
      <c r="E26" s="23">
        <f t="shared" si="1"/>
        <v>3.388847462388403E-2</v>
      </c>
      <c r="F26" s="16">
        <v>1.8795606887030174E-2</v>
      </c>
    </row>
    <row r="27" spans="2:6" x14ac:dyDescent="0.3">
      <c r="B27" s="13" t="s">
        <v>25</v>
      </c>
      <c r="C27" s="14">
        <v>1532825000</v>
      </c>
      <c r="D27" s="14">
        <v>1543313000</v>
      </c>
      <c r="E27" s="23">
        <f t="shared" si="1"/>
        <v>6.8422683607065387E-3</v>
      </c>
      <c r="F27" s="16">
        <v>1.8783356196375427E-2</v>
      </c>
    </row>
    <row r="28" spans="2:6" x14ac:dyDescent="0.3">
      <c r="B28" s="13" t="s">
        <v>26</v>
      </c>
      <c r="C28" s="14">
        <v>1471162500</v>
      </c>
      <c r="D28" s="14">
        <v>1473947300</v>
      </c>
      <c r="E28" s="23">
        <f t="shared" si="1"/>
        <v>1.8929248128605779E-3</v>
      </c>
      <c r="F28" s="16">
        <v>1.7939120029822748E-2</v>
      </c>
    </row>
    <row r="29" spans="2:6" x14ac:dyDescent="0.3">
      <c r="B29" s="13" t="s">
        <v>27</v>
      </c>
      <c r="C29" s="14">
        <v>1177003850</v>
      </c>
      <c r="D29" s="14">
        <v>1170767200</v>
      </c>
      <c r="E29" s="23">
        <f t="shared" si="1"/>
        <v>-5.2987507220133559E-3</v>
      </c>
      <c r="F29" s="16">
        <v>1.4249175209846032E-2</v>
      </c>
    </row>
    <row r="30" spans="2:6" x14ac:dyDescent="0.3">
      <c r="B30" s="13" t="s">
        <v>28</v>
      </c>
      <c r="C30" s="14">
        <v>1204372559</v>
      </c>
      <c r="D30" s="14">
        <v>1154757551.3399999</v>
      </c>
      <c r="E30" s="23">
        <f t="shared" si="1"/>
        <v>-4.1195730747299507E-2</v>
      </c>
      <c r="F30" s="16">
        <v>1.4054324953702525E-2</v>
      </c>
    </row>
    <row r="31" spans="2:6" x14ac:dyDescent="0.3">
      <c r="B31" s="13" t="s">
        <v>29</v>
      </c>
      <c r="C31" s="14">
        <v>1026089319</v>
      </c>
      <c r="D31" s="14">
        <v>1094964380</v>
      </c>
      <c r="E31" s="23">
        <f t="shared" si="1"/>
        <v>6.7123845580152663E-2</v>
      </c>
      <c r="F31" s="16">
        <v>1.3326594133454056E-2</v>
      </c>
    </row>
    <row r="32" spans="2:6" x14ac:dyDescent="0.3">
      <c r="B32" s="13" t="s">
        <v>30</v>
      </c>
      <c r="C32" s="14">
        <v>1179534783</v>
      </c>
      <c r="D32" s="14">
        <v>1094801855</v>
      </c>
      <c r="E32" s="23">
        <f t="shared" si="1"/>
        <v>-7.1835887522106248E-2</v>
      </c>
      <c r="F32" s="16">
        <v>1.3324616073938056E-2</v>
      </c>
    </row>
    <row r="33" spans="2:6" x14ac:dyDescent="0.3">
      <c r="B33" s="13" t="s">
        <v>31</v>
      </c>
      <c r="C33" s="14">
        <v>1035360643</v>
      </c>
      <c r="D33" s="14">
        <v>1089159140</v>
      </c>
      <c r="E33" s="23">
        <f t="shared" si="1"/>
        <v>5.1961118440929571E-2</v>
      </c>
      <c r="F33" s="16">
        <v>1.3255939709675181E-2</v>
      </c>
    </row>
    <row r="34" spans="2:6" x14ac:dyDescent="0.3">
      <c r="B34" s="13" t="s">
        <v>32</v>
      </c>
      <c r="C34" s="14">
        <v>1038807427</v>
      </c>
      <c r="D34" s="14">
        <v>1013678408</v>
      </c>
      <c r="E34" s="23">
        <f t="shared" si="1"/>
        <v>-2.4190257353637501E-2</v>
      </c>
      <c r="F34" s="16">
        <v>1.233727870240112E-2</v>
      </c>
    </row>
    <row r="35" spans="2:6" x14ac:dyDescent="0.3">
      <c r="B35" s="13" t="s">
        <v>33</v>
      </c>
      <c r="C35" s="14">
        <v>989276907</v>
      </c>
      <c r="D35" s="14">
        <v>999831300</v>
      </c>
      <c r="E35" s="23">
        <f t="shared" si="1"/>
        <v>1.0668795486196465E-2</v>
      </c>
      <c r="F35" s="16">
        <v>1.2168748299395587E-2</v>
      </c>
    </row>
    <row r="36" spans="2:6" x14ac:dyDescent="0.3">
      <c r="B36" s="13" t="s">
        <v>34</v>
      </c>
      <c r="C36" s="14">
        <v>933251500</v>
      </c>
      <c r="D36" s="14">
        <v>978663600</v>
      </c>
      <c r="E36" s="23">
        <f t="shared" si="1"/>
        <v>4.8660087875561947E-2</v>
      </c>
      <c r="F36" s="16">
        <v>1.1911120424195924E-2</v>
      </c>
    </row>
    <row r="37" spans="2:6" x14ac:dyDescent="0.3">
      <c r="B37" s="13" t="s">
        <v>35</v>
      </c>
      <c r="C37" s="14">
        <v>864901546</v>
      </c>
      <c r="D37" s="14">
        <v>866808182</v>
      </c>
      <c r="E37" s="23">
        <f t="shared" si="1"/>
        <v>2.204454378440896E-3</v>
      </c>
      <c r="F37" s="16">
        <v>1.0549750333495941E-2</v>
      </c>
    </row>
    <row r="38" spans="2:6" x14ac:dyDescent="0.3">
      <c r="B38" s="13" t="s">
        <v>36</v>
      </c>
      <c r="C38" s="14">
        <v>905178316</v>
      </c>
      <c r="D38" s="14">
        <v>861383002</v>
      </c>
      <c r="E38" s="23">
        <f t="shared" si="1"/>
        <v>-4.8383079030806124E-2</v>
      </c>
      <c r="F38" s="16">
        <v>1.0483721544540329E-2</v>
      </c>
    </row>
    <row r="39" spans="2:6" x14ac:dyDescent="0.3">
      <c r="B39" s="13" t="s">
        <v>37</v>
      </c>
      <c r="C39" s="14">
        <v>927345547</v>
      </c>
      <c r="D39" s="14">
        <v>857022108</v>
      </c>
      <c r="E39" s="23">
        <f t="shared" si="1"/>
        <v>-7.583304759212911E-2</v>
      </c>
      <c r="F39" s="16">
        <v>1.0430645969244432E-2</v>
      </c>
    </row>
    <row r="40" spans="2:6" x14ac:dyDescent="0.3">
      <c r="B40" s="13" t="s">
        <v>38</v>
      </c>
      <c r="C40" s="14">
        <v>849068059</v>
      </c>
      <c r="D40" s="14">
        <v>855409017</v>
      </c>
      <c r="E40" s="23">
        <f t="shared" si="1"/>
        <v>7.4681386642528264E-3</v>
      </c>
      <c r="F40" s="16">
        <v>1.0411013358860039E-2</v>
      </c>
    </row>
    <row r="41" spans="2:6" x14ac:dyDescent="0.3">
      <c r="B41" s="13" t="s">
        <v>39</v>
      </c>
      <c r="C41" s="14">
        <v>804078900</v>
      </c>
      <c r="D41" s="14">
        <v>842010200</v>
      </c>
      <c r="E41" s="23">
        <f t="shared" si="1"/>
        <v>4.7173604480853809E-2</v>
      </c>
      <c r="F41" s="16">
        <v>1.0247939016635843E-2</v>
      </c>
    </row>
    <row r="42" spans="2:6" x14ac:dyDescent="0.3">
      <c r="B42" s="13" t="s">
        <v>40</v>
      </c>
      <c r="C42" s="14">
        <v>775829437</v>
      </c>
      <c r="D42" s="14">
        <v>814589131</v>
      </c>
      <c r="E42" s="23">
        <f t="shared" si="1"/>
        <v>4.99590401594932E-2</v>
      </c>
      <c r="F42" s="16">
        <v>9.9142026285458131E-3</v>
      </c>
    </row>
    <row r="43" spans="2:6" x14ac:dyDescent="0.3">
      <c r="B43" s="13" t="s">
        <v>42</v>
      </c>
      <c r="C43" s="14">
        <v>766842487</v>
      </c>
      <c r="D43" s="14">
        <v>769175109</v>
      </c>
      <c r="E43" s="23">
        <f t="shared" si="1"/>
        <v>3.0418528440247991E-3</v>
      </c>
      <c r="F43" s="16">
        <v>9.3614775808490529E-3</v>
      </c>
    </row>
    <row r="44" spans="2:6" x14ac:dyDescent="0.3">
      <c r="B44" s="13" t="s">
        <v>41</v>
      </c>
      <c r="C44" s="14">
        <v>747592380</v>
      </c>
      <c r="D44" s="14">
        <v>753553849</v>
      </c>
      <c r="E44" s="23">
        <f t="shared" ref="E44" si="2">(D44-C44)/C44</f>
        <v>7.97422386782487E-3</v>
      </c>
      <c r="F44" s="16">
        <v>9.4092642248099975E-3</v>
      </c>
    </row>
    <row r="45" spans="2:6" x14ac:dyDescent="0.3">
      <c r="B45" s="13" t="s">
        <v>43</v>
      </c>
      <c r="C45" s="14">
        <v>603948055</v>
      </c>
      <c r="D45" s="14">
        <v>667478019</v>
      </c>
      <c r="E45" s="23">
        <f t="shared" si="1"/>
        <v>0.10519110621194069</v>
      </c>
      <c r="F45" s="16">
        <v>8.1237424839472258E-3</v>
      </c>
    </row>
    <row r="46" spans="2:6" x14ac:dyDescent="0.3">
      <c r="B46" s="13" t="s">
        <v>44</v>
      </c>
      <c r="C46" s="14">
        <v>538609215</v>
      </c>
      <c r="D46" s="14">
        <v>570958220</v>
      </c>
      <c r="E46" s="23">
        <f t="shared" si="1"/>
        <v>6.0060251661308843E-2</v>
      </c>
      <c r="F46" s="16">
        <v>6.9490191681846033E-3</v>
      </c>
    </row>
    <row r="47" spans="2:6" x14ac:dyDescent="0.3">
      <c r="B47" s="13" t="s">
        <v>45</v>
      </c>
      <c r="C47" s="14">
        <v>486264899</v>
      </c>
      <c r="D47" s="14">
        <v>484109152</v>
      </c>
      <c r="E47" s="23">
        <f t="shared" si="1"/>
        <v>-4.4332770151275097E-3</v>
      </c>
      <c r="F47" s="16">
        <v>5.8919963999145043E-3</v>
      </c>
    </row>
    <row r="48" spans="2:6" x14ac:dyDescent="0.3">
      <c r="B48" s="13" t="s">
        <v>46</v>
      </c>
      <c r="C48" s="14">
        <v>419045700</v>
      </c>
      <c r="D48" s="14">
        <v>460323000</v>
      </c>
      <c r="E48" s="23">
        <f t="shared" si="1"/>
        <v>9.8503098826691213E-2</v>
      </c>
      <c r="F48" s="16">
        <v>5.6024998651499252E-3</v>
      </c>
    </row>
    <row r="49" spans="2:6" x14ac:dyDescent="0.3">
      <c r="B49" s="13" t="s">
        <v>47</v>
      </c>
      <c r="C49" s="14">
        <v>405723652</v>
      </c>
      <c r="D49" s="14">
        <v>419650340</v>
      </c>
      <c r="E49" s="23">
        <f t="shared" si="1"/>
        <v>3.4325551225196996E-2</v>
      </c>
      <c r="F49" s="16">
        <v>5.1074809932593421E-3</v>
      </c>
    </row>
    <row r="50" spans="2:6" x14ac:dyDescent="0.3">
      <c r="B50" s="13" t="s">
        <v>48</v>
      </c>
      <c r="C50" s="14">
        <v>419149337</v>
      </c>
      <c r="D50" s="14">
        <v>382164128</v>
      </c>
      <c r="E50" s="23">
        <f t="shared" si="1"/>
        <v>-8.8238739120324552E-2</v>
      </c>
      <c r="F50" s="16">
        <v>4.6512437475102015E-3</v>
      </c>
    </row>
    <row r="51" spans="2:6" x14ac:dyDescent="0.3">
      <c r="B51" s="13" t="s">
        <v>49</v>
      </c>
      <c r="C51" s="14">
        <v>360897635</v>
      </c>
      <c r="D51" s="14">
        <v>335851000</v>
      </c>
      <c r="E51" s="23">
        <f t="shared" si="1"/>
        <v>-6.9400939687510002E-2</v>
      </c>
      <c r="F51" s="16">
        <v>4.0875758591477455E-3</v>
      </c>
    </row>
    <row r="52" spans="2:6" x14ac:dyDescent="0.3">
      <c r="B52" s="13" t="s">
        <v>50</v>
      </c>
      <c r="C52" s="14">
        <v>285898133</v>
      </c>
      <c r="D52" s="14">
        <v>299575645</v>
      </c>
      <c r="E52" s="23">
        <f t="shared" si="1"/>
        <v>4.7840508283417155E-2</v>
      </c>
      <c r="F52" s="16">
        <v>3.6460757136069712E-3</v>
      </c>
    </row>
    <row r="53" spans="2:6" x14ac:dyDescent="0.3">
      <c r="B53" s="13" t="s">
        <v>51</v>
      </c>
      <c r="C53" s="14">
        <v>249277353</v>
      </c>
      <c r="D53" s="14">
        <v>253311859</v>
      </c>
      <c r="E53" s="23">
        <f t="shared" si="1"/>
        <v>1.6184807610661687E-2</v>
      </c>
      <c r="F53" s="16">
        <v>3.0830083569327988E-3</v>
      </c>
    </row>
    <row r="54" spans="2:6" x14ac:dyDescent="0.3">
      <c r="B54" s="13" t="s">
        <v>52</v>
      </c>
      <c r="C54" s="14">
        <v>218328634</v>
      </c>
      <c r="D54" s="14">
        <v>238612300</v>
      </c>
      <c r="E54" s="23">
        <f t="shared" si="1"/>
        <v>9.2904286663562416E-2</v>
      </c>
      <c r="F54" s="16">
        <v>2.9041029420061857E-3</v>
      </c>
    </row>
    <row r="55" spans="2:6" x14ac:dyDescent="0.3">
      <c r="B55" s="13" t="s">
        <v>53</v>
      </c>
      <c r="C55" s="14">
        <v>230005700</v>
      </c>
      <c r="D55" s="14">
        <v>234722700</v>
      </c>
      <c r="E55" s="23">
        <f t="shared" si="1"/>
        <v>2.0508187405790378E-2</v>
      </c>
      <c r="F55" s="16">
        <v>2.8567633924388449E-3</v>
      </c>
    </row>
    <row r="56" spans="2:6" x14ac:dyDescent="0.3">
      <c r="B56" s="13" t="s">
        <v>54</v>
      </c>
      <c r="C56" s="14">
        <v>178775488</v>
      </c>
      <c r="D56" s="14">
        <v>188214286</v>
      </c>
      <c r="E56" s="23">
        <f t="shared" si="1"/>
        <v>5.2796936009482466E-2</v>
      </c>
      <c r="F56" s="16">
        <v>2.2907187169320009E-3</v>
      </c>
    </row>
    <row r="57" spans="2:6" x14ac:dyDescent="0.3">
      <c r="B57" s="13" t="s">
        <v>55</v>
      </c>
      <c r="C57" s="14">
        <v>123921071</v>
      </c>
      <c r="D57" s="14">
        <v>125200059</v>
      </c>
      <c r="E57" s="23">
        <f t="shared" si="1"/>
        <v>1.0320988913983805E-2</v>
      </c>
      <c r="F57" s="16">
        <v>1.5237850675813779E-3</v>
      </c>
    </row>
    <row r="58" spans="2:6" x14ac:dyDescent="0.3">
      <c r="B58" s="13" t="s">
        <v>56</v>
      </c>
      <c r="C58" s="14">
        <v>90800014</v>
      </c>
      <c r="D58" s="14">
        <v>92326259</v>
      </c>
      <c r="E58" s="23">
        <f t="shared" si="1"/>
        <v>1.6808863047091602E-2</v>
      </c>
      <c r="F58" s="16">
        <v>1.1236845727832349E-3</v>
      </c>
    </row>
    <row r="59" spans="2:6" x14ac:dyDescent="0.3">
      <c r="B59" s="13"/>
      <c r="C59" s="14"/>
      <c r="D59" s="14"/>
      <c r="E59" s="23"/>
      <c r="F59" s="16"/>
    </row>
    <row r="60" spans="2:6" x14ac:dyDescent="0.3">
      <c r="B60" s="24" t="s">
        <v>57</v>
      </c>
      <c r="C60" s="18">
        <f>SUM(C17:C58)</f>
        <v>40258076846</v>
      </c>
      <c r="D60" s="18">
        <f>SUM(D17:D58)</f>
        <v>41135759062.339996</v>
      </c>
      <c r="E60" s="25">
        <f>(D60-C60)/C60</f>
        <v>2.18013945300321E-2</v>
      </c>
      <c r="F60" s="26">
        <f>SUM(F17:F58)</f>
        <v>0.50089306855827553</v>
      </c>
    </row>
    <row r="61" spans="2:6" ht="18" customHeight="1" x14ac:dyDescent="0.3">
      <c r="B61" s="24" t="s">
        <v>58</v>
      </c>
      <c r="C61" s="18">
        <f>C60+C15</f>
        <v>79999754313</v>
      </c>
      <c r="D61" s="18">
        <f>D60+D15</f>
        <v>82144309804.339996</v>
      </c>
      <c r="E61" s="27">
        <f>(D61-C61)/C61</f>
        <v>2.6807025968472318E-2</v>
      </c>
      <c r="F61" s="28">
        <f>F60+F15</f>
        <v>0.99999999999999978</v>
      </c>
    </row>
    <row r="62" spans="2:6" x14ac:dyDescent="0.3">
      <c r="B62" s="29"/>
      <c r="C62" s="29"/>
      <c r="D62" s="29"/>
      <c r="E62" s="29"/>
      <c r="F62" s="29"/>
    </row>
    <row r="63" spans="2:6" ht="16.5" customHeight="1" x14ac:dyDescent="0.35">
      <c r="B63" s="34" t="s">
        <v>59</v>
      </c>
      <c r="C63" s="35"/>
      <c r="D63" s="35"/>
      <c r="E63" s="35"/>
      <c r="F63" s="35"/>
    </row>
    <row r="64" spans="2:6" ht="81" customHeight="1" x14ac:dyDescent="0.3">
      <c r="B64" s="36" t="s">
        <v>61</v>
      </c>
      <c r="C64" s="36"/>
      <c r="D64" s="36"/>
      <c r="E64" s="36"/>
      <c r="F64" s="36"/>
    </row>
  </sheetData>
  <mergeCells count="4">
    <mergeCell ref="B2:D2"/>
    <mergeCell ref="B3:F3"/>
    <mergeCell ref="B63:F63"/>
    <mergeCell ref="B64:F64"/>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5</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Palmer</dc:creator>
  <cp:lastModifiedBy>Palmer, James</cp:lastModifiedBy>
  <cp:lastPrinted>2017-02-06T01:41:36Z</cp:lastPrinted>
  <dcterms:created xsi:type="dcterms:W3CDTF">2017-02-06T01:39:06Z</dcterms:created>
  <dcterms:modified xsi:type="dcterms:W3CDTF">2017-08-16T17:40:36Z</dcterms:modified>
</cp:coreProperties>
</file>