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cpalmer_ilstu_edu/Documents/Grapevine/FY20/Tables FY20/"/>
    </mc:Choice>
  </mc:AlternateContent>
  <xr:revisionPtr revIDLastSave="0" documentId="8_{575E1754-AE93-41D6-84DF-45DED10D2071}" xr6:coauthVersionLast="41" xr6:coauthVersionMax="41" xr10:uidLastSave="{00000000-0000-0000-0000-000000000000}"/>
  <bookViews>
    <workbookView xWindow="-110" yWindow="-110" windowWidth="19420" windowHeight="10420" xr2:uid="{F322E4F1-9083-4581-BA89-71C2350DD877}"/>
  </bookViews>
  <sheets>
    <sheet name="Table 6a" sheetId="1" r:id="rId1"/>
  </sheets>
  <externalReferences>
    <externalReference r:id="rId2"/>
  </externalReferences>
  <definedNames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bleb">#REF!</definedName>
    <definedName name="Tablec">#REF!</definedName>
    <definedName name="Tabled">#REF!</definedName>
    <definedName name="test">#REF!</definedName>
    <definedName name="testestest">#REF!</definedName>
    <definedName name="tryout">#REF!</definedName>
    <definedName name="vv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57" i="1"/>
  <c r="E8" i="1"/>
  <c r="H8" i="1" s="1"/>
  <c r="F57" i="1"/>
  <c r="E7" i="1"/>
  <c r="C57" i="1"/>
  <c r="E57" i="1" l="1"/>
  <c r="H7" i="1"/>
  <c r="H57" i="1" s="1"/>
  <c r="B57" i="1"/>
  <c r="D57" i="1"/>
</calcChain>
</file>

<file path=xl/sharedStrings.xml><?xml version="1.0" encoding="utf-8"?>
<sst xmlns="http://schemas.openxmlformats.org/spreadsheetml/2006/main" count="63" uniqueCount="63">
  <si>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6a</t>
    </r>
  </si>
  <si>
    <t>State Fiscal Support for Higher Education by State and by Source of State Support (Taxes, Other State Monies, Federal Stimulus Funds), Fiscal Year 2009-10</t>
  </si>
  <si>
    <t>Fiscal Year 2009-10 ($)</t>
  </si>
  <si>
    <t>STATES</t>
  </si>
  <si>
    <t>Tax Appropriations</t>
  </si>
  <si>
    <t>Other State Support</t>
  </si>
  <si>
    <r>
      <t>Returns and Portions of Multi-Year Appropriations</t>
    </r>
    <r>
      <rPr>
        <b/>
        <vertAlign val="superscript"/>
        <sz val="8"/>
        <rFont val="Arial"/>
        <family val="2"/>
      </rPr>
      <t>a</t>
    </r>
  </si>
  <si>
    <t>Total State Support (Less Returns and Portions of Multi-Year Appropriations)</t>
  </si>
  <si>
    <t>Federal Stabilization funds</t>
  </si>
  <si>
    <t>Government Services Funds</t>
  </si>
  <si>
    <t xml:space="preserve">Total Fiscal Support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</si>
  <si>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</si>
  <si>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</si>
  <si>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</si>
  <si>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</si>
  <si>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</si>
  <si>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</si>
  <si>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</si>
  <si>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</si>
  <si>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</si>
  <si>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</si>
  <si>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</si>
  <si>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</si>
  <si>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</si>
  <si>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</si>
  <si>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</si>
  <si>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</si>
  <si>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</si>
  <si>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</si>
  <si>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</si>
  <si>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</si>
  <si>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</si>
  <si>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</si>
  <si>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</si>
  <si>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</si>
  <si>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</si>
  <si>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</si>
  <si>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</si>
  <si>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</si>
  <si>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</si>
  <si>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</si>
  <si>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</si>
  <si>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</si>
  <si>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</si>
  <si>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</si>
  <si>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</si>
  <si>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</si>
  <si>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</si>
  <si>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</si>
  <si>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</si>
  <si>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</si>
  <si>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</si>
  <si>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</si>
  <si>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</si>
  <si>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</si>
  <si>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</si>
  <si>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</si>
  <si>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</si>
  <si>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</si>
  <si>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</si>
  <si>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</si>
  <si>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</si>
  <si>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Includes appropriations that have been returned to the states (or that states anticipate will be returned) as well as portions of multi-year appropriations applied in the respective year.  Both are factored out of state totals for fiscal support.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</si>
</sst>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2" fillId="0" borderId="0" xfId="1" applyFont="1" applyFill="1" applyBorder="1" applyAlignment="1">
      <alignment wrapText="1"/>
    </xf>
    <xf numFmtId="0" fontId="4" fillId="0" borderId="0" xfId="2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5" fillId="0" borderId="1" xfId="1" applyFont="1" applyFill="1" applyBorder="1"/>
    <xf numFmtId="0" fontId="6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1" applyFont="1" applyFill="1" applyBorder="1"/>
    <xf numFmtId="0" fontId="6" fillId="0" borderId="1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/>
    <xf numFmtId="3" fontId="5" fillId="0" borderId="0" xfId="1" applyNumberFormat="1" applyFont="1" applyFill="1" applyBorder="1"/>
    <xf numFmtId="3" fontId="5" fillId="0" borderId="14" xfId="1" applyNumberFormat="1" applyFont="1" applyFill="1" applyBorder="1"/>
    <xf numFmtId="3" fontId="5" fillId="0" borderId="0" xfId="1" quotePrefix="1" applyNumberFormat="1" applyFont="1" applyFill="1" applyBorder="1"/>
    <xf numFmtId="3" fontId="5" fillId="0" borderId="15" xfId="1" applyNumberFormat="1" applyFont="1" applyFill="1" applyBorder="1"/>
    <xf numFmtId="0" fontId="5" fillId="0" borderId="9" xfId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16" xfId="1" applyNumberFormat="1" applyFont="1" applyFill="1" applyBorder="1"/>
    <xf numFmtId="3" fontId="5" fillId="0" borderId="10" xfId="1" applyNumberFormat="1" applyFont="1" applyFill="1" applyBorder="1"/>
    <xf numFmtId="3" fontId="5" fillId="0" borderId="7" xfId="1" quotePrefix="1" applyNumberFormat="1" applyFont="1" applyFill="1" applyBorder="1"/>
    <xf numFmtId="3" fontId="5" fillId="0" borderId="8" xfId="1" applyNumberFormat="1" applyFont="1" applyFill="1" applyBorder="1"/>
    <xf numFmtId="0" fontId="6" fillId="0" borderId="17" xfId="1" applyFont="1" applyFill="1" applyBorder="1" applyAlignment="1">
      <alignment horizontal="right" vertical="center"/>
    </xf>
    <xf numFmtId="3" fontId="6" fillId="0" borderId="18" xfId="1" applyNumberFormat="1" applyFont="1" applyFill="1" applyBorder="1"/>
    <xf numFmtId="3" fontId="6" fillId="0" borderId="19" xfId="1" applyNumberFormat="1" applyFont="1" applyFill="1" applyBorder="1"/>
    <xf numFmtId="3" fontId="6" fillId="0" borderId="20" xfId="1" applyNumberFormat="1" applyFont="1" applyFill="1" applyBorder="1"/>
    <xf numFmtId="3" fontId="6" fillId="0" borderId="21" xfId="1" applyNumberFormat="1" applyFont="1" applyFill="1" applyBorder="1"/>
    <xf numFmtId="3" fontId="6" fillId="0" borderId="22" xfId="1" applyNumberFormat="1" applyFont="1" applyFill="1" applyBorder="1"/>
    <xf numFmtId="0" fontId="4" fillId="0" borderId="0" xfId="2"/>
    <xf numFmtId="0" fontId="1" fillId="0" borderId="0" xfId="2" applyFont="1" applyAlignment="1">
      <alignment wrapText="1"/>
    </xf>
  </cellXfs>
  <cellStyles count="4">
    <cellStyle name="Normal" xfId="0" builtinId="0"/>
    <cellStyle name="Normal 2 2" xfId="1" xr:uid="{34DD492D-DE1C-47BA-9A72-90DA4402F7CC}"/>
    <cellStyle name="Normal 2 3" xfId="2" xr:uid="{50BB8C8C-5E8F-4E45-B182-F7F8DCB6CEF0}"/>
    <cellStyle name="Normal 4 2" xfId="3" xr:uid="{CFF46B89-414A-4DAF-99C7-0A2701FD09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palmer\OneDrive%20-%20IL%20State%20University\Grapevine\FY20\Tables%20FY20\Master%20Table%20121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pdated 12.16.19"/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FY20"/>
      <sheetName val="WDC"/>
      <sheetName val="Sheet12"/>
      <sheetName val="Tables"/>
      <sheetName val="Table 1"/>
      <sheetName val="Table 2"/>
      <sheetName val="Region Wksheet"/>
      <sheetName val="Table 3"/>
      <sheetName val="Personal Income"/>
      <sheetName val="NST01"/>
      <sheetName val="Table 4 "/>
      <sheetName val="Table 5"/>
      <sheetName val="Table 6a"/>
      <sheetName val="Table 6b"/>
      <sheetName val="Table 6c"/>
      <sheetName val="Table 6d"/>
      <sheetName val="Table 6e"/>
      <sheetName val="Table 6f"/>
      <sheetName val="Table 6g"/>
      <sheetName val="Table 6h"/>
      <sheetName val="Table 6i"/>
      <sheetName val="Table 6j"/>
      <sheetName val="Table 6k"/>
      <sheetName val="Calculated Data"/>
      <sheetName val="Grapevine Table Draft"/>
      <sheetName val="GV Collection Status"/>
      <sheetName val="Extensions"/>
      <sheetName val="Special Coll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9986-ACFB-406B-A143-7A715A105C58}">
  <sheetPr>
    <pageSetUpPr fitToPage="1"/>
  </sheetPr>
  <dimension ref="A1:H59"/>
  <sheetViews>
    <sheetView tabSelected="1" workbookViewId="0">
      <selection activeCell="D6" sqref="D6"/>
    </sheetView>
  </sheetViews>
  <sheetFormatPr defaultRowHeight="14.5" x14ac:dyDescent="0.35"/>
  <cols>
    <col min="1" max="1" width="13.26953125" customWidth="1"/>
    <col min="2" max="2" width="11.90625" customWidth="1"/>
    <col min="3" max="3" width="11.54296875" customWidth="1"/>
    <col min="4" max="4" width="12" customWidth="1"/>
    <col min="5" max="5" width="13.90625" customWidth="1"/>
    <col min="6" max="6" width="13.08984375" customWidth="1"/>
    <col min="7" max="7" width="10.54296875" customWidth="1"/>
    <col min="8" max="8" width="14.1796875" customWidth="1"/>
  </cols>
  <sheetData>
    <row r="1" spans="1:8" ht="26.5" customHeight="1" x14ac:dyDescent="0.35">
      <c r="A1" s="1" t="s">
        <v>0</v>
      </c>
      <c r="B1" s="2"/>
      <c r="C1" s="3"/>
      <c r="D1" s="3"/>
      <c r="E1" s="3"/>
      <c r="F1" s="3"/>
      <c r="G1" s="3"/>
      <c r="H1" s="3"/>
    </row>
    <row r="2" spans="1:8" ht="36.5" customHeight="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ht="15" thickBot="1" x14ac:dyDescent="0.4">
      <c r="A3" s="4"/>
      <c r="B3" s="4"/>
      <c r="C3" s="4"/>
      <c r="D3" s="4"/>
      <c r="E3" s="4"/>
      <c r="F3" s="4"/>
      <c r="G3" s="4"/>
      <c r="H3" s="4"/>
    </row>
    <row r="4" spans="1:8" ht="15" thickTop="1" x14ac:dyDescent="0.35">
      <c r="A4" s="5"/>
      <c r="B4" s="6" t="s">
        <v>2</v>
      </c>
      <c r="C4" s="7"/>
      <c r="D4" s="7"/>
      <c r="E4" s="7"/>
      <c r="F4" s="7"/>
      <c r="G4" s="7"/>
      <c r="H4" s="8"/>
    </row>
    <row r="5" spans="1:8" x14ac:dyDescent="0.35">
      <c r="A5" s="9" t="s">
        <v>3</v>
      </c>
      <c r="B5" s="10"/>
      <c r="C5" s="11"/>
      <c r="D5" s="11"/>
      <c r="E5" s="11"/>
      <c r="F5" s="11"/>
      <c r="G5" s="11"/>
      <c r="H5" s="12"/>
    </row>
    <row r="6" spans="1:8" ht="63" x14ac:dyDescent="0.35">
      <c r="A6" s="13"/>
      <c r="B6" s="14" t="s">
        <v>4</v>
      </c>
      <c r="C6" s="15" t="s">
        <v>5</v>
      </c>
      <c r="D6" s="15" t="s">
        <v>6</v>
      </c>
      <c r="E6" s="16" t="s">
        <v>7</v>
      </c>
      <c r="F6" s="17" t="s">
        <v>8</v>
      </c>
      <c r="G6" s="15" t="s">
        <v>9</v>
      </c>
      <c r="H6" s="18" t="s">
        <v>10</v>
      </c>
    </row>
    <row r="7" spans="1:8" x14ac:dyDescent="0.35">
      <c r="A7" s="19" t="s">
        <v>11</v>
      </c>
      <c r="B7" s="20">
        <v>1423842342</v>
      </c>
      <c r="C7" s="20">
        <v>0</v>
      </c>
      <c r="D7" s="20">
        <v>0</v>
      </c>
      <c r="E7" s="21">
        <f>(B7+C7)-D7</f>
        <v>1423842342</v>
      </c>
      <c r="F7" s="20">
        <v>118743545</v>
      </c>
      <c r="G7" s="22">
        <v>0</v>
      </c>
      <c r="H7" s="23">
        <f>E7+F7+G7</f>
        <v>1542585887</v>
      </c>
    </row>
    <row r="8" spans="1:8" x14ac:dyDescent="0.35">
      <c r="A8" s="19" t="s">
        <v>12</v>
      </c>
      <c r="B8" s="20">
        <v>336944960</v>
      </c>
      <c r="C8" s="20">
        <v>0</v>
      </c>
      <c r="D8" s="20">
        <v>61022</v>
      </c>
      <c r="E8" s="21">
        <f t="shared" ref="E8:E56" si="0">(B8+C8)-D8</f>
        <v>336883938</v>
      </c>
      <c r="F8" s="20">
        <v>0</v>
      </c>
      <c r="G8" s="22">
        <v>0</v>
      </c>
      <c r="H8" s="23">
        <f t="shared" ref="H8:H56" si="1">E8+F8+G8</f>
        <v>336883938</v>
      </c>
    </row>
    <row r="9" spans="1:8" x14ac:dyDescent="0.35">
      <c r="A9" s="19" t="s">
        <v>13</v>
      </c>
      <c r="B9" s="20">
        <v>1036993400</v>
      </c>
      <c r="C9" s="20">
        <v>61763000</v>
      </c>
      <c r="D9" s="20">
        <v>10000000</v>
      </c>
      <c r="E9" s="21">
        <f t="shared" si="0"/>
        <v>1088756400</v>
      </c>
      <c r="F9" s="20">
        <v>71749600</v>
      </c>
      <c r="G9" s="22">
        <v>0</v>
      </c>
      <c r="H9" s="23">
        <f t="shared" si="1"/>
        <v>1160506000</v>
      </c>
    </row>
    <row r="10" spans="1:8" x14ac:dyDescent="0.35">
      <c r="A10" s="19" t="s">
        <v>14</v>
      </c>
      <c r="B10" s="20">
        <v>839079431</v>
      </c>
      <c r="C10" s="20">
        <v>99075626</v>
      </c>
      <c r="D10" s="20">
        <v>0</v>
      </c>
      <c r="E10" s="21">
        <f t="shared" si="0"/>
        <v>938155057</v>
      </c>
      <c r="F10" s="20">
        <v>13641365</v>
      </c>
      <c r="G10" s="22">
        <v>0</v>
      </c>
      <c r="H10" s="23">
        <f t="shared" si="1"/>
        <v>951796422</v>
      </c>
    </row>
    <row r="11" spans="1:8" x14ac:dyDescent="0.35">
      <c r="A11" s="19" t="s">
        <v>15</v>
      </c>
      <c r="B11" s="20">
        <v>9850338000</v>
      </c>
      <c r="C11" s="20">
        <v>229465000</v>
      </c>
      <c r="D11" s="20">
        <v>0</v>
      </c>
      <c r="E11" s="21">
        <f t="shared" si="0"/>
        <v>10079803000</v>
      </c>
      <c r="F11" s="20">
        <v>35000000</v>
      </c>
      <c r="G11" s="22">
        <v>0</v>
      </c>
      <c r="H11" s="23">
        <f t="shared" si="1"/>
        <v>10114803000</v>
      </c>
    </row>
    <row r="12" spans="1:8" x14ac:dyDescent="0.35">
      <c r="A12" s="19" t="s">
        <v>16</v>
      </c>
      <c r="B12" s="20">
        <v>428504638</v>
      </c>
      <c r="C12" s="20">
        <v>17412571</v>
      </c>
      <c r="D12" s="20">
        <v>0</v>
      </c>
      <c r="E12" s="21">
        <f t="shared" si="0"/>
        <v>445917209</v>
      </c>
      <c r="F12" s="20">
        <v>382008249</v>
      </c>
      <c r="G12" s="22">
        <v>0</v>
      </c>
      <c r="H12" s="23">
        <f t="shared" si="1"/>
        <v>827925458</v>
      </c>
    </row>
    <row r="13" spans="1:8" x14ac:dyDescent="0.35">
      <c r="A13" s="19" t="s">
        <v>17</v>
      </c>
      <c r="B13" s="20">
        <v>1064451091</v>
      </c>
      <c r="C13" s="20">
        <v>24579</v>
      </c>
      <c r="D13" s="20">
        <v>0</v>
      </c>
      <c r="E13" s="21">
        <f t="shared" si="0"/>
        <v>1064475670</v>
      </c>
      <c r="F13" s="20">
        <v>0</v>
      </c>
      <c r="G13" s="22">
        <v>33474626</v>
      </c>
      <c r="H13" s="23">
        <f t="shared" si="1"/>
        <v>1097950296</v>
      </c>
    </row>
    <row r="14" spans="1:8" x14ac:dyDescent="0.35">
      <c r="A14" s="19" t="s">
        <v>18</v>
      </c>
      <c r="B14" s="20">
        <v>226645560</v>
      </c>
      <c r="C14" s="20">
        <v>0</v>
      </c>
      <c r="D14" s="20">
        <v>0</v>
      </c>
      <c r="E14" s="21">
        <f t="shared" si="0"/>
        <v>226645560</v>
      </c>
      <c r="F14" s="20">
        <v>15873000</v>
      </c>
      <c r="G14" s="22">
        <v>0</v>
      </c>
      <c r="H14" s="23">
        <f t="shared" si="1"/>
        <v>242518560</v>
      </c>
    </row>
    <row r="15" spans="1:8" x14ac:dyDescent="0.35">
      <c r="A15" s="19" t="s">
        <v>19</v>
      </c>
      <c r="B15" s="20">
        <v>2863513158</v>
      </c>
      <c r="C15" s="20">
        <v>801955647</v>
      </c>
      <c r="D15" s="20">
        <v>0</v>
      </c>
      <c r="E15" s="21">
        <f t="shared" si="0"/>
        <v>3665468805</v>
      </c>
      <c r="F15" s="20">
        <v>258218837</v>
      </c>
      <c r="G15" s="22">
        <v>34586325</v>
      </c>
      <c r="H15" s="23">
        <f t="shared" si="1"/>
        <v>3958273967</v>
      </c>
    </row>
    <row r="16" spans="1:8" x14ac:dyDescent="0.35">
      <c r="A16" s="24" t="s">
        <v>20</v>
      </c>
      <c r="B16" s="25">
        <v>1915192601</v>
      </c>
      <c r="C16" s="26">
        <v>693403176</v>
      </c>
      <c r="D16" s="26">
        <v>412786</v>
      </c>
      <c r="E16" s="27">
        <f t="shared" si="0"/>
        <v>2608182991</v>
      </c>
      <c r="F16" s="28">
        <v>327791300</v>
      </c>
      <c r="G16" s="29">
        <v>27330575</v>
      </c>
      <c r="H16" s="30">
        <f t="shared" si="1"/>
        <v>2963304866</v>
      </c>
    </row>
    <row r="17" spans="1:8" x14ac:dyDescent="0.35">
      <c r="A17" s="19" t="s">
        <v>21</v>
      </c>
      <c r="B17" s="20">
        <v>575366000</v>
      </c>
      <c r="C17" s="20">
        <v>12686812</v>
      </c>
      <c r="D17" s="20">
        <v>52086738</v>
      </c>
      <c r="E17" s="21">
        <f t="shared" si="0"/>
        <v>535966074</v>
      </c>
      <c r="F17" s="20">
        <v>32000000</v>
      </c>
      <c r="G17" s="22">
        <v>0</v>
      </c>
      <c r="H17" s="23">
        <f t="shared" si="1"/>
        <v>567966074</v>
      </c>
    </row>
    <row r="18" spans="1:8" x14ac:dyDescent="0.35">
      <c r="A18" s="19" t="s">
        <v>22</v>
      </c>
      <c r="B18" s="20">
        <v>342422500</v>
      </c>
      <c r="C18" s="20">
        <v>9616400</v>
      </c>
      <c r="D18" s="20">
        <v>0</v>
      </c>
      <c r="E18" s="21">
        <f t="shared" si="0"/>
        <v>352038900</v>
      </c>
      <c r="F18" s="20">
        <v>17683900</v>
      </c>
      <c r="G18" s="22">
        <v>0</v>
      </c>
      <c r="H18" s="23">
        <f t="shared" si="1"/>
        <v>369722800</v>
      </c>
    </row>
    <row r="19" spans="1:8" x14ac:dyDescent="0.35">
      <c r="A19" s="19" t="s">
        <v>23</v>
      </c>
      <c r="B19" s="20">
        <v>3590127994</v>
      </c>
      <c r="C19" s="20">
        <v>0</v>
      </c>
      <c r="D19" s="20">
        <v>0</v>
      </c>
      <c r="E19" s="21">
        <f t="shared" si="0"/>
        <v>3590127994</v>
      </c>
      <c r="F19" s="20">
        <v>40426300</v>
      </c>
      <c r="G19" s="22">
        <v>53510100</v>
      </c>
      <c r="H19" s="23">
        <f t="shared" si="1"/>
        <v>3684064394</v>
      </c>
    </row>
    <row r="20" spans="1:8" x14ac:dyDescent="0.35">
      <c r="A20" s="19" t="s">
        <v>24</v>
      </c>
      <c r="B20" s="20">
        <v>1561530325</v>
      </c>
      <c r="C20" s="20">
        <v>0</v>
      </c>
      <c r="D20" s="20">
        <v>0</v>
      </c>
      <c r="E20" s="21">
        <f t="shared" si="0"/>
        <v>1561530325</v>
      </c>
      <c r="F20" s="20">
        <v>33894065</v>
      </c>
      <c r="G20" s="22">
        <v>0</v>
      </c>
      <c r="H20" s="23">
        <f t="shared" si="1"/>
        <v>1595424390</v>
      </c>
    </row>
    <row r="21" spans="1:8" x14ac:dyDescent="0.35">
      <c r="A21" s="19" t="s">
        <v>25</v>
      </c>
      <c r="B21" s="20">
        <v>757896446</v>
      </c>
      <c r="C21" s="20">
        <v>0</v>
      </c>
      <c r="D21" s="20">
        <v>0</v>
      </c>
      <c r="E21" s="21">
        <f t="shared" si="0"/>
        <v>757896446</v>
      </c>
      <c r="F21" s="20">
        <v>103380000</v>
      </c>
      <c r="G21" s="22">
        <v>2500000</v>
      </c>
      <c r="H21" s="23">
        <f t="shared" si="1"/>
        <v>863776446</v>
      </c>
    </row>
    <row r="22" spans="1:8" x14ac:dyDescent="0.35">
      <c r="A22" s="19" t="s">
        <v>26</v>
      </c>
      <c r="B22" s="20">
        <v>743162296</v>
      </c>
      <c r="C22" s="20">
        <v>10538505</v>
      </c>
      <c r="D22" s="20">
        <v>0</v>
      </c>
      <c r="E22" s="21">
        <f t="shared" si="0"/>
        <v>753700801</v>
      </c>
      <c r="F22" s="20">
        <v>40000000</v>
      </c>
      <c r="G22" s="22">
        <v>0</v>
      </c>
      <c r="H22" s="23">
        <f t="shared" si="1"/>
        <v>793700801</v>
      </c>
    </row>
    <row r="23" spans="1:8" x14ac:dyDescent="0.35">
      <c r="A23" s="19" t="s">
        <v>27</v>
      </c>
      <c r="B23" s="20">
        <v>1004181900</v>
      </c>
      <c r="C23" s="20">
        <v>211934298</v>
      </c>
      <c r="D23" s="20">
        <v>0</v>
      </c>
      <c r="E23" s="21">
        <f t="shared" si="0"/>
        <v>1216116198</v>
      </c>
      <c r="F23" s="20">
        <v>70000000</v>
      </c>
      <c r="G23" s="22">
        <v>0</v>
      </c>
      <c r="H23" s="23">
        <f t="shared" si="1"/>
        <v>1286116198</v>
      </c>
    </row>
    <row r="24" spans="1:8" x14ac:dyDescent="0.35">
      <c r="A24" s="19" t="s">
        <v>28</v>
      </c>
      <c r="B24" s="20">
        <v>1267919738</v>
      </c>
      <c r="C24" s="20">
        <v>36000000</v>
      </c>
      <c r="D24" s="20">
        <v>0</v>
      </c>
      <c r="E24" s="21">
        <f t="shared" si="0"/>
        <v>1303919738</v>
      </c>
      <c r="F24" s="20">
        <v>189700000</v>
      </c>
      <c r="G24" s="22">
        <v>0</v>
      </c>
      <c r="H24" s="23">
        <f t="shared" si="1"/>
        <v>1493619738</v>
      </c>
    </row>
    <row r="25" spans="1:8" x14ac:dyDescent="0.35">
      <c r="A25" s="19" t="s">
        <v>29</v>
      </c>
      <c r="B25" s="20">
        <v>257862704</v>
      </c>
      <c r="C25" s="20">
        <v>1604244</v>
      </c>
      <c r="D25" s="20">
        <v>0</v>
      </c>
      <c r="E25" s="21">
        <f t="shared" si="0"/>
        <v>259466948</v>
      </c>
      <c r="F25" s="20">
        <v>10556853</v>
      </c>
      <c r="G25" s="22">
        <v>0</v>
      </c>
      <c r="H25" s="23">
        <f t="shared" si="1"/>
        <v>270023801</v>
      </c>
    </row>
    <row r="26" spans="1:8" x14ac:dyDescent="0.35">
      <c r="A26" s="24" t="s">
        <v>30</v>
      </c>
      <c r="B26" s="25">
        <v>1593018953</v>
      </c>
      <c r="C26" s="26">
        <v>7541189</v>
      </c>
      <c r="D26" s="26">
        <v>0</v>
      </c>
      <c r="E26" s="27">
        <f t="shared" si="0"/>
        <v>1600560142</v>
      </c>
      <c r="F26" s="28">
        <v>0</v>
      </c>
      <c r="G26" s="29">
        <v>0</v>
      </c>
      <c r="H26" s="30">
        <f t="shared" si="1"/>
        <v>1600560142</v>
      </c>
    </row>
    <row r="27" spans="1:8" x14ac:dyDescent="0.35">
      <c r="A27" s="19" t="s">
        <v>31</v>
      </c>
      <c r="B27" s="20">
        <v>978455022</v>
      </c>
      <c r="C27" s="20">
        <v>0</v>
      </c>
      <c r="D27" s="20">
        <v>0</v>
      </c>
      <c r="E27" s="21">
        <f t="shared" si="0"/>
        <v>978455022</v>
      </c>
      <c r="F27" s="20">
        <v>230270707</v>
      </c>
      <c r="G27" s="22">
        <v>0</v>
      </c>
      <c r="H27" s="23">
        <f t="shared" si="1"/>
        <v>1208725729</v>
      </c>
    </row>
    <row r="28" spans="1:8" x14ac:dyDescent="0.35">
      <c r="A28" s="19" t="s">
        <v>32</v>
      </c>
      <c r="B28" s="20">
        <v>1837465800</v>
      </c>
      <c r="C28" s="20">
        <v>0</v>
      </c>
      <c r="D28" s="20">
        <v>0</v>
      </c>
      <c r="E28" s="21">
        <f t="shared" si="0"/>
        <v>1837465800</v>
      </c>
      <c r="F28" s="20">
        <v>68238000</v>
      </c>
      <c r="G28" s="22">
        <v>0</v>
      </c>
      <c r="H28" s="23">
        <f t="shared" si="1"/>
        <v>1905703800</v>
      </c>
    </row>
    <row r="29" spans="1:8" x14ac:dyDescent="0.35">
      <c r="A29" s="19" t="s">
        <v>33</v>
      </c>
      <c r="B29" s="20">
        <v>1428896000</v>
      </c>
      <c r="C29" s="20">
        <v>0</v>
      </c>
      <c r="D29" s="20">
        <v>0</v>
      </c>
      <c r="E29" s="21">
        <f t="shared" si="0"/>
        <v>1428896000</v>
      </c>
      <c r="F29" s="20">
        <v>137342000</v>
      </c>
      <c r="G29" s="22">
        <v>601000</v>
      </c>
      <c r="H29" s="23">
        <f t="shared" si="1"/>
        <v>1566839000</v>
      </c>
    </row>
    <row r="30" spans="1:8" x14ac:dyDescent="0.35">
      <c r="A30" s="19" t="s">
        <v>34</v>
      </c>
      <c r="B30" s="20">
        <v>1002696724</v>
      </c>
      <c r="C30" s="20">
        <v>3780431</v>
      </c>
      <c r="D30" s="20">
        <v>0</v>
      </c>
      <c r="E30" s="21">
        <f t="shared" si="0"/>
        <v>1006477155</v>
      </c>
      <c r="F30" s="20">
        <v>49714662</v>
      </c>
      <c r="G30" s="22">
        <v>13731362</v>
      </c>
      <c r="H30" s="23">
        <f t="shared" si="1"/>
        <v>1069923179</v>
      </c>
    </row>
    <row r="31" spans="1:8" x14ac:dyDescent="0.35">
      <c r="A31" s="19" t="s">
        <v>35</v>
      </c>
      <c r="B31" s="20">
        <v>919657317</v>
      </c>
      <c r="C31" s="20">
        <v>117131141</v>
      </c>
      <c r="D31" s="20">
        <v>56395755</v>
      </c>
      <c r="E31" s="21">
        <f t="shared" si="0"/>
        <v>980392703</v>
      </c>
      <c r="F31" s="20">
        <v>104786639</v>
      </c>
      <c r="G31" s="22">
        <v>0</v>
      </c>
      <c r="H31" s="23">
        <f t="shared" si="1"/>
        <v>1085179342</v>
      </c>
    </row>
    <row r="32" spans="1:8" x14ac:dyDescent="0.35">
      <c r="A32" s="19" t="s">
        <v>36</v>
      </c>
      <c r="B32" s="20">
        <v>167859791</v>
      </c>
      <c r="C32" s="20">
        <v>3654058</v>
      </c>
      <c r="D32" s="20">
        <v>0</v>
      </c>
      <c r="E32" s="21">
        <f t="shared" si="0"/>
        <v>171513849</v>
      </c>
      <c r="F32" s="20">
        <v>29762223</v>
      </c>
      <c r="G32" s="22">
        <v>8220637</v>
      </c>
      <c r="H32" s="23">
        <f t="shared" si="1"/>
        <v>209496709</v>
      </c>
    </row>
    <row r="33" spans="1:8" x14ac:dyDescent="0.35">
      <c r="A33" s="19" t="s">
        <v>37</v>
      </c>
      <c r="B33" s="20">
        <v>622962181</v>
      </c>
      <c r="C33" s="20">
        <v>18440000</v>
      </c>
      <c r="D33" s="20">
        <v>0</v>
      </c>
      <c r="E33" s="21">
        <f t="shared" si="0"/>
        <v>641402181</v>
      </c>
      <c r="F33" s="20">
        <v>0</v>
      </c>
      <c r="G33" s="22">
        <v>0</v>
      </c>
      <c r="H33" s="23">
        <f t="shared" si="1"/>
        <v>641402181</v>
      </c>
    </row>
    <row r="34" spans="1:8" x14ac:dyDescent="0.35">
      <c r="A34" s="19" t="s">
        <v>38</v>
      </c>
      <c r="B34" s="20">
        <v>397137877</v>
      </c>
      <c r="C34" s="20">
        <v>0</v>
      </c>
      <c r="D34" s="20">
        <v>652590</v>
      </c>
      <c r="E34" s="21">
        <f t="shared" si="0"/>
        <v>396485287</v>
      </c>
      <c r="F34" s="20">
        <v>184778622</v>
      </c>
      <c r="G34" s="22">
        <v>0</v>
      </c>
      <c r="H34" s="23">
        <f t="shared" si="1"/>
        <v>581263909</v>
      </c>
    </row>
    <row r="35" spans="1:8" x14ac:dyDescent="0.35">
      <c r="A35" s="19" t="s">
        <v>39</v>
      </c>
      <c r="B35" s="20">
        <v>138883000</v>
      </c>
      <c r="C35" s="20">
        <v>0</v>
      </c>
      <c r="D35" s="20">
        <v>0</v>
      </c>
      <c r="E35" s="21">
        <f t="shared" si="0"/>
        <v>138883000</v>
      </c>
      <c r="F35" s="20">
        <v>3001087</v>
      </c>
      <c r="G35" s="22">
        <v>2726872</v>
      </c>
      <c r="H35" s="23">
        <f t="shared" si="1"/>
        <v>144610959</v>
      </c>
    </row>
    <row r="36" spans="1:8" x14ac:dyDescent="0.35">
      <c r="A36" s="24" t="s">
        <v>40</v>
      </c>
      <c r="B36" s="25">
        <v>2009930000</v>
      </c>
      <c r="C36" s="26">
        <v>0</v>
      </c>
      <c r="D36" s="26">
        <v>0</v>
      </c>
      <c r="E36" s="27">
        <f t="shared" si="0"/>
        <v>2009930000</v>
      </c>
      <c r="F36" s="26">
        <v>70805876</v>
      </c>
      <c r="G36" s="29">
        <v>2864124</v>
      </c>
      <c r="H36" s="30">
        <f t="shared" si="1"/>
        <v>2083600000</v>
      </c>
    </row>
    <row r="37" spans="1:8" x14ac:dyDescent="0.35">
      <c r="A37" s="19" t="s">
        <v>41</v>
      </c>
      <c r="B37" s="20">
        <v>817709900</v>
      </c>
      <c r="C37" s="20">
        <v>62251803</v>
      </c>
      <c r="D37" s="20">
        <v>0</v>
      </c>
      <c r="E37" s="21">
        <f t="shared" si="0"/>
        <v>879961703</v>
      </c>
      <c r="F37" s="20">
        <v>15538400</v>
      </c>
      <c r="G37" s="22">
        <v>0</v>
      </c>
      <c r="H37" s="23">
        <f t="shared" si="1"/>
        <v>895500103</v>
      </c>
    </row>
    <row r="38" spans="1:8" x14ac:dyDescent="0.35">
      <c r="A38" s="19" t="s">
        <v>42</v>
      </c>
      <c r="B38" s="20">
        <v>4989423971</v>
      </c>
      <c r="C38" s="20">
        <v>0</v>
      </c>
      <c r="D38" s="20">
        <v>0</v>
      </c>
      <c r="E38" s="21">
        <f t="shared" si="0"/>
        <v>4989423971</v>
      </c>
      <c r="F38" s="20">
        <v>38400000</v>
      </c>
      <c r="G38" s="22">
        <v>116434665</v>
      </c>
      <c r="H38" s="23">
        <f t="shared" si="1"/>
        <v>5144258636</v>
      </c>
    </row>
    <row r="39" spans="1:8" x14ac:dyDescent="0.35">
      <c r="A39" s="19" t="s">
        <v>43</v>
      </c>
      <c r="B39" s="20">
        <v>3750443053</v>
      </c>
      <c r="C39" s="20">
        <v>31503179</v>
      </c>
      <c r="D39" s="20">
        <v>166297259</v>
      </c>
      <c r="E39" s="21">
        <f t="shared" si="0"/>
        <v>3615648973</v>
      </c>
      <c r="F39" s="20">
        <v>137815944</v>
      </c>
      <c r="G39" s="22">
        <v>0</v>
      </c>
      <c r="H39" s="23">
        <f t="shared" si="1"/>
        <v>3753464917</v>
      </c>
    </row>
    <row r="40" spans="1:8" x14ac:dyDescent="0.35">
      <c r="A40" s="19" t="s">
        <v>44</v>
      </c>
      <c r="B40" s="20">
        <v>311677000</v>
      </c>
      <c r="C40" s="20">
        <v>0</v>
      </c>
      <c r="D40" s="20">
        <v>0</v>
      </c>
      <c r="E40" s="21">
        <f t="shared" si="0"/>
        <v>311677000</v>
      </c>
      <c r="F40" s="20">
        <v>0</v>
      </c>
      <c r="G40" s="22">
        <v>0</v>
      </c>
      <c r="H40" s="23">
        <f t="shared" si="1"/>
        <v>311677000</v>
      </c>
    </row>
    <row r="41" spans="1:8" x14ac:dyDescent="0.35">
      <c r="A41" s="19" t="s">
        <v>45</v>
      </c>
      <c r="B41" s="20">
        <v>1997262725</v>
      </c>
      <c r="C41" s="20">
        <v>0</v>
      </c>
      <c r="D41" s="20">
        <v>332975</v>
      </c>
      <c r="E41" s="21">
        <f t="shared" si="0"/>
        <v>1996929750</v>
      </c>
      <c r="F41" s="20">
        <v>279874026</v>
      </c>
      <c r="G41" s="22">
        <v>1148210</v>
      </c>
      <c r="H41" s="23">
        <f t="shared" si="1"/>
        <v>2277951986</v>
      </c>
    </row>
    <row r="42" spans="1:8" x14ac:dyDescent="0.35">
      <c r="A42" s="19" t="s">
        <v>46</v>
      </c>
      <c r="B42" s="20">
        <v>1048813990</v>
      </c>
      <c r="C42" s="20">
        <v>72167815</v>
      </c>
      <c r="D42" s="20">
        <v>0</v>
      </c>
      <c r="E42" s="21">
        <f t="shared" si="0"/>
        <v>1120981805</v>
      </c>
      <c r="F42" s="20">
        <v>68792477</v>
      </c>
      <c r="G42" s="22">
        <v>0</v>
      </c>
      <c r="H42" s="23">
        <f t="shared" si="1"/>
        <v>1189774282</v>
      </c>
    </row>
    <row r="43" spans="1:8" x14ac:dyDescent="0.35">
      <c r="A43" s="19" t="s">
        <v>47</v>
      </c>
      <c r="B43" s="20">
        <v>637645379</v>
      </c>
      <c r="C43" s="20">
        <v>5261091</v>
      </c>
      <c r="D43" s="20">
        <v>0</v>
      </c>
      <c r="E43" s="21">
        <f t="shared" si="0"/>
        <v>642906470</v>
      </c>
      <c r="F43" s="20">
        <v>47645677</v>
      </c>
      <c r="G43" s="22">
        <v>0</v>
      </c>
      <c r="H43" s="23">
        <f t="shared" si="1"/>
        <v>690552147</v>
      </c>
    </row>
    <row r="44" spans="1:8" x14ac:dyDescent="0.35">
      <c r="A44" s="19" t="s">
        <v>48</v>
      </c>
      <c r="B44" s="20">
        <v>1871695000</v>
      </c>
      <c r="C44" s="20">
        <v>0</v>
      </c>
      <c r="D44" s="20">
        <v>0</v>
      </c>
      <c r="E44" s="21">
        <f t="shared" si="0"/>
        <v>1871695000</v>
      </c>
      <c r="F44" s="20">
        <v>96403000</v>
      </c>
      <c r="G44" s="22">
        <v>0</v>
      </c>
      <c r="H44" s="23">
        <f t="shared" si="1"/>
        <v>1968098000</v>
      </c>
    </row>
    <row r="45" spans="1:8" x14ac:dyDescent="0.35">
      <c r="A45" s="19" t="s">
        <v>49</v>
      </c>
      <c r="B45" s="20">
        <v>159760890</v>
      </c>
      <c r="C45" s="20">
        <v>0</v>
      </c>
      <c r="D45" s="20">
        <v>0</v>
      </c>
      <c r="E45" s="21">
        <f t="shared" si="0"/>
        <v>159760890</v>
      </c>
      <c r="F45" s="20">
        <v>859007</v>
      </c>
      <c r="G45" s="22">
        <v>0</v>
      </c>
      <c r="H45" s="23">
        <f t="shared" si="1"/>
        <v>160619897</v>
      </c>
    </row>
    <row r="46" spans="1:8" x14ac:dyDescent="0.35">
      <c r="A46" s="24" t="s">
        <v>50</v>
      </c>
      <c r="B46" s="25">
        <v>704072381</v>
      </c>
      <c r="C46" s="26">
        <v>220453235</v>
      </c>
      <c r="D46" s="26">
        <v>0</v>
      </c>
      <c r="E46" s="27">
        <f t="shared" si="0"/>
        <v>924525616</v>
      </c>
      <c r="F46" s="26">
        <v>99922339</v>
      </c>
      <c r="G46" s="29">
        <v>3364440</v>
      </c>
      <c r="H46" s="30">
        <f t="shared" si="1"/>
        <v>1027812395</v>
      </c>
    </row>
    <row r="47" spans="1:8" x14ac:dyDescent="0.35">
      <c r="A47" s="19" t="s">
        <v>51</v>
      </c>
      <c r="B47" s="20">
        <v>181854585</v>
      </c>
      <c r="C47" s="20">
        <v>5323793</v>
      </c>
      <c r="D47" s="20">
        <v>0</v>
      </c>
      <c r="E47" s="21">
        <f t="shared" si="0"/>
        <v>187178378</v>
      </c>
      <c r="F47" s="20">
        <v>11474935</v>
      </c>
      <c r="G47" s="22">
        <v>0</v>
      </c>
      <c r="H47" s="23">
        <f t="shared" si="1"/>
        <v>198653313</v>
      </c>
    </row>
    <row r="48" spans="1:8" x14ac:dyDescent="0.35">
      <c r="A48" s="19" t="s">
        <v>52</v>
      </c>
      <c r="B48" s="20">
        <v>1118661000</v>
      </c>
      <c r="C48" s="20">
        <v>372150500</v>
      </c>
      <c r="D48" s="20">
        <v>0</v>
      </c>
      <c r="E48" s="21">
        <f t="shared" si="0"/>
        <v>1490811500</v>
      </c>
      <c r="F48" s="20">
        <v>165092900</v>
      </c>
      <c r="G48" s="22">
        <v>0</v>
      </c>
      <c r="H48" s="23">
        <f t="shared" si="1"/>
        <v>1655904400</v>
      </c>
    </row>
    <row r="49" spans="1:8" x14ac:dyDescent="0.35">
      <c r="A49" s="19" t="s">
        <v>53</v>
      </c>
      <c r="B49" s="20">
        <v>6168759259</v>
      </c>
      <c r="C49" s="20">
        <v>374167402</v>
      </c>
      <c r="D49" s="20">
        <v>107984545</v>
      </c>
      <c r="E49" s="21">
        <f t="shared" si="0"/>
        <v>6434942116</v>
      </c>
      <c r="F49" s="20">
        <v>0</v>
      </c>
      <c r="G49" s="22">
        <v>326907500</v>
      </c>
      <c r="H49" s="23">
        <f t="shared" si="1"/>
        <v>6761849616</v>
      </c>
    </row>
    <row r="50" spans="1:8" x14ac:dyDescent="0.35">
      <c r="A50" s="19" t="s">
        <v>54</v>
      </c>
      <c r="B50" s="20">
        <v>673969500</v>
      </c>
      <c r="C50" s="20">
        <v>13203100</v>
      </c>
      <c r="D50" s="20">
        <v>0</v>
      </c>
      <c r="E50" s="21">
        <f t="shared" si="0"/>
        <v>687172600</v>
      </c>
      <c r="F50" s="20">
        <v>45586200</v>
      </c>
      <c r="G50" s="22">
        <v>12380600</v>
      </c>
      <c r="H50" s="23">
        <f t="shared" si="1"/>
        <v>745139400</v>
      </c>
    </row>
    <row r="51" spans="1:8" x14ac:dyDescent="0.35">
      <c r="A51" s="19" t="s">
        <v>55</v>
      </c>
      <c r="B51" s="20">
        <v>92464160</v>
      </c>
      <c r="C51" s="20">
        <v>790892</v>
      </c>
      <c r="D51" s="20">
        <v>0</v>
      </c>
      <c r="E51" s="21">
        <f t="shared" si="0"/>
        <v>93255052</v>
      </c>
      <c r="F51" s="20">
        <v>0</v>
      </c>
      <c r="G51" s="22">
        <v>0</v>
      </c>
      <c r="H51" s="23">
        <f t="shared" si="1"/>
        <v>93255052</v>
      </c>
    </row>
    <row r="52" spans="1:8" x14ac:dyDescent="0.35">
      <c r="A52" s="19" t="s">
        <v>56</v>
      </c>
      <c r="B52" s="20">
        <v>1727005095</v>
      </c>
      <c r="C52" s="20">
        <v>0</v>
      </c>
      <c r="D52" s="20">
        <v>0</v>
      </c>
      <c r="E52" s="21">
        <f t="shared" si="0"/>
        <v>1727005095</v>
      </c>
      <c r="F52" s="20">
        <v>75016418</v>
      </c>
      <c r="G52" s="22">
        <v>0</v>
      </c>
      <c r="H52" s="23">
        <f t="shared" si="1"/>
        <v>1802021513</v>
      </c>
    </row>
    <row r="53" spans="1:8" x14ac:dyDescent="0.35">
      <c r="A53" s="19" t="s">
        <v>57</v>
      </c>
      <c r="B53" s="20">
        <v>1572442000</v>
      </c>
      <c r="C53" s="20">
        <v>0</v>
      </c>
      <c r="D53" s="20">
        <v>0</v>
      </c>
      <c r="E53" s="21">
        <f t="shared" si="0"/>
        <v>1572442000</v>
      </c>
      <c r="F53" s="20">
        <v>100662000</v>
      </c>
      <c r="G53" s="22">
        <v>0</v>
      </c>
      <c r="H53" s="23">
        <f t="shared" si="1"/>
        <v>1673104000</v>
      </c>
    </row>
    <row r="54" spans="1:8" x14ac:dyDescent="0.35">
      <c r="A54" s="19" t="s">
        <v>58</v>
      </c>
      <c r="B54" s="20">
        <v>447881315</v>
      </c>
      <c r="C54" s="20">
        <v>42916382</v>
      </c>
      <c r="D54" s="20">
        <v>0</v>
      </c>
      <c r="E54" s="21">
        <f t="shared" si="0"/>
        <v>490797697</v>
      </c>
      <c r="F54" s="20">
        <v>21944441</v>
      </c>
      <c r="G54" s="22">
        <v>10518915</v>
      </c>
      <c r="H54" s="23">
        <f t="shared" si="1"/>
        <v>523261053</v>
      </c>
    </row>
    <row r="55" spans="1:8" x14ac:dyDescent="0.35">
      <c r="A55" s="19" t="s">
        <v>59</v>
      </c>
      <c r="B55" s="20">
        <v>1247696524</v>
      </c>
      <c r="C55" s="20">
        <v>0</v>
      </c>
      <c r="D55" s="20">
        <v>0</v>
      </c>
      <c r="E55" s="21">
        <f t="shared" si="0"/>
        <v>1247696524</v>
      </c>
      <c r="F55" s="20">
        <v>0</v>
      </c>
      <c r="G55" s="22">
        <v>0</v>
      </c>
      <c r="H55" s="23">
        <f t="shared" si="1"/>
        <v>1247696524</v>
      </c>
    </row>
    <row r="56" spans="1:8" x14ac:dyDescent="0.35">
      <c r="A56" s="24" t="s">
        <v>60</v>
      </c>
      <c r="B56" s="20">
        <v>295315760</v>
      </c>
      <c r="C56" s="20">
        <v>12547955</v>
      </c>
      <c r="D56" s="20">
        <v>0</v>
      </c>
      <c r="E56" s="21">
        <f t="shared" si="0"/>
        <v>307863715</v>
      </c>
      <c r="F56" s="20">
        <v>0</v>
      </c>
      <c r="G56" s="22">
        <v>0</v>
      </c>
      <c r="H56" s="23">
        <f t="shared" si="1"/>
        <v>307863715</v>
      </c>
    </row>
    <row r="57" spans="1:8" ht="15" thickBot="1" x14ac:dyDescent="0.4">
      <c r="A57" s="31" t="s">
        <v>61</v>
      </c>
      <c r="B57" s="32">
        <f>SUM(B7:B56)</f>
        <v>70997491236</v>
      </c>
      <c r="C57" s="33">
        <f t="shared" ref="C57:H57" si="2">SUM(C7:C56)</f>
        <v>3548763824</v>
      </c>
      <c r="D57" s="33">
        <f t="shared" si="2"/>
        <v>394223670</v>
      </c>
      <c r="E57" s="34">
        <f t="shared" si="2"/>
        <v>74152031390</v>
      </c>
      <c r="F57" s="35">
        <f t="shared" si="2"/>
        <v>3844394594</v>
      </c>
      <c r="G57" s="33">
        <f t="shared" si="2"/>
        <v>650299951</v>
      </c>
      <c r="H57" s="36">
        <f t="shared" si="2"/>
        <v>78646725935</v>
      </c>
    </row>
    <row r="58" spans="1:8" ht="15" thickTop="1" x14ac:dyDescent="0.35">
      <c r="A58" s="37"/>
      <c r="B58" s="37"/>
      <c r="C58" s="37"/>
      <c r="D58" s="37"/>
      <c r="E58" s="37"/>
      <c r="F58" s="37"/>
      <c r="G58" s="37"/>
      <c r="H58" s="37"/>
    </row>
    <row r="59" spans="1:8" ht="30.5" customHeight="1" x14ac:dyDescent="0.35">
      <c r="A59" s="38" t="s">
        <v>62</v>
      </c>
      <c r="B59" s="38"/>
      <c r="C59" s="38"/>
      <c r="D59" s="38"/>
      <c r="E59" s="38"/>
      <c r="F59" s="38"/>
      <c r="G59" s="38"/>
      <c r="H59" s="38"/>
    </row>
  </sheetData>
  <mergeCells count="5">
    <mergeCell ref="A1:B1"/>
    <mergeCell ref="A2:H2"/>
    <mergeCell ref="B4:H5"/>
    <mergeCell ref="A5:A6"/>
    <mergeCell ref="A59:H59"/>
  </mergeCells>
  <pageMargins left="0.7" right="0.7" top="0.75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E0778AC289F4EB04DB885D8ABD4C8" ma:contentTypeVersion="11" ma:contentTypeDescription="Create a new document." ma:contentTypeScope="" ma:versionID="4b34663c1155e9b25ecfdf995ed5d170">
  <xsd:schema xmlns:xsd="http://www.w3.org/2001/XMLSchema" xmlns:xs="http://www.w3.org/2001/XMLSchema" xmlns:p="http://schemas.microsoft.com/office/2006/metadata/properties" xmlns:ns1="http://schemas.microsoft.com/sharepoint/v3" xmlns:ns3="8430a93d-6297-48af-9e97-891a18a10308" targetNamespace="http://schemas.microsoft.com/office/2006/metadata/properties" ma:root="true" ma:fieldsID="ce3b54e409d1b65e8036c4d37d8a5b43" ns1:_="" ns3:_="">
    <xsd:import namespace="http://schemas.microsoft.com/sharepoint/v3"/>
    <xsd:import namespace="8430a93d-6297-48af-9e97-891a18a103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a93d-6297-48af-9e97-891a18a10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8ED480-D6D9-492F-A5DD-5339840AD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30a93d-6297-48af-9e97-891a18a10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FA237-06F7-4AFA-AD8B-8B650A9813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53A54A-BAA2-48E2-BDAF-40C0A7ED2B1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430a93d-6297-48af-9e97-891a18a103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James</dc:creator>
  <cp:lastModifiedBy>Palmer, James</cp:lastModifiedBy>
  <cp:lastPrinted>2020-01-06T20:11:27Z</cp:lastPrinted>
  <dcterms:created xsi:type="dcterms:W3CDTF">2020-01-06T20:06:30Z</dcterms:created>
  <dcterms:modified xsi:type="dcterms:W3CDTF">2020-01-06T20:11:51Z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0x0101001E4E0778AC289F4EB04DB885D8ABD4C8</vt:lpwstr>
  </property>
</Properties>
</file>